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8_{94D9B79D-23D1-491D-A307-0695F12F248D}" xr6:coauthVersionLast="47" xr6:coauthVersionMax="47" xr10:uidLastSave="{00000000-0000-0000-0000-000000000000}"/>
  <bookViews>
    <workbookView xWindow="28680" yWindow="-120" windowWidth="29040" windowHeight="15720" tabRatio="795" activeTab="14" xr2:uid="{00000000-000D-0000-FFFF-FFFF00000000}"/>
  </bookViews>
  <sheets>
    <sheet name="Yıllık Kullanma Ücretleri" sheetId="21" r:id="rId1"/>
    <sheet name="Ocak" sheetId="5" r:id="rId2"/>
    <sheet name="Şubat" sheetId="10" r:id="rId3"/>
    <sheet name="Mart" sheetId="11" r:id="rId4"/>
    <sheet name="Nisan" sheetId="20" r:id="rId5"/>
    <sheet name="Mayıs" sheetId="12" r:id="rId6"/>
    <sheet name="Haziran" sheetId="13" r:id="rId7"/>
    <sheet name="Temmuz" sheetId="14" r:id="rId8"/>
    <sheet name="Ağustos" sheetId="15" r:id="rId9"/>
    <sheet name="Eylül" sheetId="16" r:id="rId10"/>
    <sheet name="Ekim" sheetId="17" r:id="rId11"/>
    <sheet name="Kasım" sheetId="18" r:id="rId12"/>
    <sheet name="Aralık" sheetId="19" r:id="rId13"/>
    <sheet name="Tahakkuk" sheetId="22" r:id="rId14"/>
    <sheet name="Birim Ücretler" sheetId="2" r:id="rId1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4" i="5" l="1"/>
  <c r="D3" i="10" l="1"/>
  <c r="G3" i="10" s="1"/>
  <c r="E3" i="10"/>
  <c r="H3" i="10" s="1"/>
  <c r="I3" i="10" s="1"/>
  <c r="J4" i="10" l="1"/>
  <c r="J4" i="11" s="1"/>
  <c r="D3" i="21" l="1"/>
  <c r="E3" i="20"/>
  <c r="H3" i="20" s="1"/>
  <c r="D3" i="20"/>
  <c r="G3" i="20" s="1"/>
  <c r="E3" i="19"/>
  <c r="H3" i="19" s="1"/>
  <c r="D3" i="19"/>
  <c r="G3" i="19" s="1"/>
  <c r="E3" i="18"/>
  <c r="H3" i="18" s="1"/>
  <c r="D3" i="18"/>
  <c r="G3" i="18" s="1"/>
  <c r="E3" i="17"/>
  <c r="H3" i="17" s="1"/>
  <c r="D3" i="17"/>
  <c r="G3" i="17" s="1"/>
  <c r="E3" i="16"/>
  <c r="H3" i="16" s="1"/>
  <c r="I3" i="16" s="1"/>
  <c r="D3" i="16"/>
  <c r="G3" i="16" s="1"/>
  <c r="E3" i="15"/>
  <c r="H3" i="15" s="1"/>
  <c r="D3" i="15"/>
  <c r="G3" i="15" s="1"/>
  <c r="E3" i="14"/>
  <c r="H3" i="14" s="1"/>
  <c r="D3" i="14"/>
  <c r="G3" i="14" s="1"/>
  <c r="E3" i="13"/>
  <c r="H3" i="13" s="1"/>
  <c r="D3" i="13"/>
  <c r="G3" i="13" s="1"/>
  <c r="E3" i="12"/>
  <c r="H3" i="12" s="1"/>
  <c r="D3" i="12"/>
  <c r="G3" i="12" s="1"/>
  <c r="E3" i="11"/>
  <c r="H3" i="11" s="1"/>
  <c r="D3" i="11"/>
  <c r="G3" i="11" s="1"/>
  <c r="E3" i="5"/>
  <c r="H3" i="5" s="1"/>
  <c r="D3" i="5"/>
  <c r="G3" i="5" s="1"/>
  <c r="I3" i="17" l="1"/>
  <c r="I3" i="14"/>
  <c r="I3" i="11"/>
  <c r="I3" i="20"/>
  <c r="G5" i="18"/>
  <c r="B13" i="22" s="1"/>
  <c r="G5" i="17"/>
  <c r="B12" i="22" s="1"/>
  <c r="G5" i="15"/>
  <c r="B10" i="22" s="1"/>
  <c r="G5" i="16"/>
  <c r="B11" i="22" s="1"/>
  <c r="G5" i="19"/>
  <c r="B14" i="22" s="1"/>
  <c r="I3" i="13"/>
  <c r="I3" i="12"/>
  <c r="I3" i="19"/>
  <c r="I3" i="18"/>
  <c r="I3" i="15"/>
  <c r="G5" i="20"/>
  <c r="B6" i="22" s="1"/>
  <c r="G5" i="14"/>
  <c r="B9" i="22" s="1"/>
  <c r="G5" i="13"/>
  <c r="B8" i="22" s="1"/>
  <c r="G5" i="12"/>
  <c r="B7" i="22" s="1"/>
  <c r="G5" i="11"/>
  <c r="B5" i="22" s="1"/>
  <c r="G5" i="10"/>
  <c r="B4" i="22" s="1"/>
  <c r="G5" i="5"/>
  <c r="B3" i="22" s="1"/>
  <c r="I3" i="5"/>
  <c r="I5" i="17" l="1"/>
  <c r="C12" i="22" s="1"/>
  <c r="I5" i="14"/>
  <c r="I5" i="10"/>
  <c r="I5" i="11"/>
  <c r="I5" i="20"/>
  <c r="I5" i="18"/>
  <c r="I5" i="19"/>
  <c r="I5" i="15"/>
  <c r="I6" i="17"/>
  <c r="D12" i="22" s="1"/>
  <c r="I5" i="16"/>
  <c r="I5" i="13"/>
  <c r="I5" i="12"/>
  <c r="I5" i="5"/>
  <c r="J4" i="20"/>
  <c r="J4" i="12" s="1"/>
  <c r="J4" i="13" s="1"/>
  <c r="J4" i="14" s="1"/>
  <c r="J4" i="15" s="1"/>
  <c r="J4" i="16" s="1"/>
  <c r="J4" i="17" s="1"/>
  <c r="J4" i="18" s="1"/>
  <c r="J4" i="19" s="1"/>
  <c r="F3" i="21" s="1"/>
  <c r="G3" i="21" s="1"/>
  <c r="G4" i="21" s="1"/>
  <c r="I6" i="19" l="1"/>
  <c r="D14" i="22" s="1"/>
  <c r="C14" i="22"/>
  <c r="I6" i="18"/>
  <c r="D13" i="22" s="1"/>
  <c r="C13" i="22"/>
  <c r="I6" i="16"/>
  <c r="D11" i="22" s="1"/>
  <c r="C11" i="22"/>
  <c r="I6" i="15"/>
  <c r="D10" i="22" s="1"/>
  <c r="C10" i="22"/>
  <c r="I6" i="14"/>
  <c r="D9" i="22" s="1"/>
  <c r="C9" i="22"/>
  <c r="I6" i="13"/>
  <c r="D8" i="22" s="1"/>
  <c r="C8" i="22"/>
  <c r="I6" i="12"/>
  <c r="D7" i="22" s="1"/>
  <c r="C7" i="22"/>
  <c r="I6" i="20"/>
  <c r="D6" i="22" s="1"/>
  <c r="C6" i="22"/>
  <c r="I6" i="11"/>
  <c r="D5" i="22" s="1"/>
  <c r="C5" i="22"/>
  <c r="I6" i="10"/>
  <c r="D4" i="22" s="1"/>
  <c r="C4" i="22"/>
  <c r="I6" i="5"/>
  <c r="D3" i="22" s="1"/>
  <c r="C3" i="22"/>
  <c r="D2" i="22"/>
  <c r="C2" i="22"/>
</calcChain>
</file>

<file path=xl/sharedStrings.xml><?xml version="1.0" encoding="utf-8"?>
<sst xmlns="http://schemas.openxmlformats.org/spreadsheetml/2006/main" count="222" uniqueCount="48">
  <si>
    <t>Ruhsatname</t>
  </si>
  <si>
    <t>Sayılar</t>
  </si>
  <si>
    <t>Toplamlar</t>
  </si>
  <si>
    <t>Katsayı (Kıst)</t>
  </si>
  <si>
    <t>Yeni Kurulan</t>
  </si>
  <si>
    <t>Sökülen</t>
  </si>
  <si>
    <t>HUB (Sabit uydu ana yer istasyonu)</t>
  </si>
  <si>
    <t>Aysonu kalan sistem sayısı</t>
  </si>
  <si>
    <t>Yeşil alanlar (varsa) doldurulacak!</t>
  </si>
  <si>
    <t>Ocak</t>
  </si>
  <si>
    <t>Şubat</t>
  </si>
  <si>
    <t>Mart</t>
  </si>
  <si>
    <t>Nisan</t>
  </si>
  <si>
    <t>Mayıs</t>
  </si>
  <si>
    <t>Haziran</t>
  </si>
  <si>
    <t>Temmuz</t>
  </si>
  <si>
    <t>Ağustos</t>
  </si>
  <si>
    <t>Eylül</t>
  </si>
  <si>
    <t>Ekim</t>
  </si>
  <si>
    <t>Kasım</t>
  </si>
  <si>
    <t>Aralık</t>
  </si>
  <si>
    <t>Kullanım</t>
  </si>
  <si>
    <t>Birim Ücretler(TL)</t>
  </si>
  <si>
    <t>TOPLAM ÜCRET(TL):</t>
  </si>
  <si>
    <t>Toplam Telsiz Ücretleri</t>
  </si>
  <si>
    <t>Yıllık Kullanım</t>
  </si>
  <si>
    <t>Mevcut Sistem Sayısı</t>
  </si>
  <si>
    <t>Telsiz Ruhsatname Ücreti</t>
  </si>
  <si>
    <t>Telsiz Kullanma Ücreti</t>
  </si>
  <si>
    <t>OCAK UYDU ALTYAPI ÜCRETLERİ</t>
  </si>
  <si>
    <t>ŞUBAT UYDU ALTYAPI ÜCRETLERİ</t>
  </si>
  <si>
    <t>MART UYDU ALTYAPI ÜCRETLERİ</t>
  </si>
  <si>
    <t>NİSAN UYDU ALTYAPI ÜCRETLERİ</t>
  </si>
  <si>
    <t>MAYIS UYDU ALTYAPI ÜCRETLERİ</t>
  </si>
  <si>
    <t>HAZİRAN UYDU ALTYAPI ÜCRETLERİ</t>
  </si>
  <si>
    <t>TEMMUZ UYDU ALTYAPI ÜCRETLERİ</t>
  </si>
  <si>
    <t>AĞUSTOS UYDU ALTYAPI ÜCRETLERİ</t>
  </si>
  <si>
    <t>EYLÜL UYDU ALTYAPI ÜCRETLERİ</t>
  </si>
  <si>
    <t>EKİM UYDU ALTYAPI ÜCRETLERİ</t>
  </si>
  <si>
    <t>KASIM UYDU ALTYAPI ÜCRETLERİ</t>
  </si>
  <si>
    <t>ARALIK UYDU ALTYAPI ÜCRETLERİ</t>
  </si>
  <si>
    <t>Yeşil alanlar (varsa) doldurulacak</t>
  </si>
  <si>
    <t>Kullanma Ücretleri (Birim başına)</t>
  </si>
  <si>
    <t>Kullanım Ücreti (Tam)</t>
  </si>
  <si>
    <t>Kullanım Ücreti (Kıst)</t>
  </si>
  <si>
    <t>Ruhsatname Ücretleri (Birim başına)</t>
  </si>
  <si>
    <t>Ruhsatname Ücreti</t>
  </si>
  <si>
    <t>YILLIK UYDU ALTYAPI ÜCRETLERİ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</si>
</sst>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[$₺-41F]_-;\-* #,##0.00\ [$₺-41F]_-;_-* &quot;-&quot;??\ [$₺-41F]_-;_-@_-"/>
    <numFmt numFmtId="165" formatCode="#\ ??/12"/>
  </numFmts>
  <fonts count="9" x14ac:knownFonts="1">
    <font>
      <sz val="11"/>
      <color theme="1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  <font>
      <b/>
      <sz val="12"/>
      <name val="Calibri"/>
      <family val="2"/>
      <charset val="162"/>
      <scheme val="minor"/>
    </font>
    <font>
      <b/>
      <sz val="14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3" fillId="4" borderId="0" applyNumberFormat="0" applyBorder="0" applyAlignment="0" applyProtection="0"/>
  </cellStyleXfs>
  <cellXfs count="81">
    <xf numFmtId="0" fontId="0" fillId="0" borderId="0" xfId="0"/>
    <xf numFmtId="0" fontId="0" fillId="0" borderId="0" xfId="0" applyAlignment="1">
      <alignment wrapText="1"/>
    </xf>
    <xf numFmtId="0" fontId="4" fillId="0" borderId="0" xfId="0" applyFont="1"/>
    <xf numFmtId="0" fontId="4" fillId="0" borderId="0" xfId="0" applyFont="1" applyAlignment="1">
      <alignment wrapText="1"/>
    </xf>
    <xf numFmtId="2" fontId="0" fillId="0" borderId="0" xfId="0" applyNumberFormat="1"/>
    <xf numFmtId="0" fontId="1" fillId="2" borderId="0" xfId="1" applyAlignment="1">
      <alignment wrapText="1"/>
    </xf>
    <xf numFmtId="0" fontId="4" fillId="0" borderId="3" xfId="0" applyFont="1" applyBorder="1"/>
    <xf numFmtId="0" fontId="1" fillId="2" borderId="5" xfId="1" applyBorder="1"/>
    <xf numFmtId="0" fontId="0" fillId="0" borderId="0" xfId="0" applyBorder="1"/>
    <xf numFmtId="0" fontId="4" fillId="0" borderId="10" xfId="0" applyFont="1" applyBorder="1" applyAlignment="1">
      <alignment wrapText="1"/>
    </xf>
    <xf numFmtId="0" fontId="0" fillId="0" borderId="11" xfId="0" applyBorder="1" applyAlignment="1">
      <alignment wrapText="1"/>
    </xf>
    <xf numFmtId="0" fontId="4" fillId="0" borderId="11" xfId="0" applyFont="1" applyBorder="1" applyAlignment="1">
      <alignment wrapText="1"/>
    </xf>
    <xf numFmtId="0" fontId="4" fillId="0" borderId="12" xfId="0" applyFont="1" applyBorder="1" applyAlignment="1">
      <alignment horizontal="right"/>
    </xf>
    <xf numFmtId="4" fontId="0" fillId="0" borderId="5" xfId="0" applyNumberFormat="1" applyBorder="1"/>
    <xf numFmtId="4" fontId="0" fillId="0" borderId="6" xfId="0" applyNumberFormat="1" applyBorder="1"/>
    <xf numFmtId="4" fontId="2" fillId="3" borderId="7" xfId="2" applyNumberFormat="1" applyBorder="1"/>
    <xf numFmtId="0" fontId="4" fillId="0" borderId="17" xfId="0" applyFont="1" applyBorder="1" applyAlignment="1">
      <alignment wrapText="1"/>
    </xf>
    <xf numFmtId="0" fontId="0" fillId="0" borderId="18" xfId="0" applyBorder="1" applyAlignment="1"/>
    <xf numFmtId="0" fontId="0" fillId="0" borderId="0" xfId="0" applyBorder="1" applyAlignment="1"/>
    <xf numFmtId="0" fontId="4" fillId="0" borderId="19" xfId="0" applyFont="1" applyBorder="1" applyAlignment="1">
      <alignment wrapText="1"/>
    </xf>
    <xf numFmtId="4" fontId="5" fillId="3" borderId="2" xfId="2" applyNumberFormat="1" applyFont="1" applyBorder="1"/>
    <xf numFmtId="4" fontId="0" fillId="0" borderId="2" xfId="0" applyNumberFormat="1" applyBorder="1"/>
    <xf numFmtId="4" fontId="6" fillId="3" borderId="15" xfId="2" applyNumberFormat="1" applyFont="1" applyBorder="1"/>
    <xf numFmtId="4" fontId="2" fillId="3" borderId="5" xfId="2" applyNumberFormat="1" applyBorder="1"/>
    <xf numFmtId="0" fontId="4" fillId="0" borderId="20" xfId="0" applyFont="1" applyBorder="1" applyAlignment="1">
      <alignment wrapText="1"/>
    </xf>
    <xf numFmtId="0" fontId="4" fillId="0" borderId="16" xfId="0" applyFont="1" applyBorder="1"/>
    <xf numFmtId="0" fontId="5" fillId="0" borderId="0" xfId="0" applyFont="1" applyAlignment="1">
      <alignment wrapText="1"/>
    </xf>
    <xf numFmtId="13" fontId="3" fillId="4" borderId="0" xfId="3" applyNumberFormat="1" applyAlignment="1">
      <alignment wrapText="1"/>
    </xf>
    <xf numFmtId="0" fontId="1" fillId="2" borderId="24" xfId="1" applyBorder="1"/>
    <xf numFmtId="0" fontId="0" fillId="0" borderId="25" xfId="0" applyBorder="1"/>
    <xf numFmtId="0" fontId="0" fillId="0" borderId="26" xfId="0" applyBorder="1"/>
    <xf numFmtId="0" fontId="2" fillId="3" borderId="3" xfId="2" applyBorder="1"/>
    <xf numFmtId="0" fontId="1" fillId="2" borderId="3" xfId="1" applyBorder="1"/>
    <xf numFmtId="4" fontId="2" fillId="5" borderId="22" xfId="2" applyNumberFormat="1" applyFill="1" applyBorder="1"/>
    <xf numFmtId="0" fontId="5" fillId="0" borderId="1" xfId="0" applyFont="1" applyBorder="1"/>
    <xf numFmtId="0" fontId="0" fillId="0" borderId="5" xfId="0" applyBorder="1"/>
    <xf numFmtId="0" fontId="0" fillId="0" borderId="8" xfId="0" applyBorder="1"/>
    <xf numFmtId="0" fontId="5" fillId="0" borderId="9" xfId="0" applyFont="1" applyBorder="1"/>
    <xf numFmtId="0" fontId="0" fillId="0" borderId="8" xfId="0" applyBorder="1" applyAlignment="1">
      <alignment wrapText="1"/>
    </xf>
    <xf numFmtId="0" fontId="4" fillId="0" borderId="12" xfId="0" applyFont="1" applyBorder="1" applyAlignment="1">
      <alignment wrapText="1"/>
    </xf>
    <xf numFmtId="13" fontId="3" fillId="4" borderId="13" xfId="3" applyNumberFormat="1" applyBorder="1" applyAlignment="1">
      <alignment wrapText="1"/>
    </xf>
    <xf numFmtId="4" fontId="2" fillId="3" borderId="27" xfId="2" applyNumberFormat="1" applyBorder="1"/>
    <xf numFmtId="4" fontId="0" fillId="0" borderId="3" xfId="0" applyNumberFormat="1" applyBorder="1"/>
    <xf numFmtId="164" fontId="7" fillId="3" borderId="20" xfId="2" applyNumberFormat="1" applyFont="1" applyBorder="1"/>
    <xf numFmtId="164" fontId="0" fillId="0" borderId="0" xfId="0" applyNumberFormat="1"/>
    <xf numFmtId="0" fontId="2" fillId="3" borderId="20" xfId="2" applyBorder="1"/>
    <xf numFmtId="164" fontId="0" fillId="0" borderId="10" xfId="0" applyNumberFormat="1" applyBorder="1" applyAlignment="1">
      <alignment horizontal="center" wrapText="1"/>
    </xf>
    <xf numFmtId="164" fontId="0" fillId="0" borderId="11" xfId="0" applyNumberFormat="1" applyBorder="1" applyAlignment="1">
      <alignment horizontal="center" wrapText="1"/>
    </xf>
    <xf numFmtId="164" fontId="0" fillId="0" borderId="29" xfId="0" applyNumberFormat="1" applyBorder="1" applyAlignment="1">
      <alignment horizontal="center" wrapText="1"/>
    </xf>
    <xf numFmtId="0" fontId="0" fillId="0" borderId="3" xfId="0" applyBorder="1"/>
    <xf numFmtId="164" fontId="0" fillId="0" borderId="18" xfId="0" applyNumberFormat="1" applyBorder="1"/>
    <xf numFmtId="164" fontId="2" fillId="3" borderId="30" xfId="2" applyNumberFormat="1" applyBorder="1"/>
    <xf numFmtId="0" fontId="0" fillId="0" borderId="4" xfId="0" applyBorder="1"/>
    <xf numFmtId="164" fontId="0" fillId="0" borderId="0" xfId="0" applyNumberFormat="1" applyBorder="1"/>
    <xf numFmtId="164" fontId="2" fillId="3" borderId="31" xfId="2" applyNumberFormat="1" applyBorder="1"/>
    <xf numFmtId="0" fontId="0" fillId="0" borderId="28" xfId="0" applyBorder="1"/>
    <xf numFmtId="164" fontId="0" fillId="0" borderId="14" xfId="0" applyNumberFormat="1" applyBorder="1"/>
    <xf numFmtId="164" fontId="2" fillId="3" borderId="15" xfId="2" applyNumberFormat="1" applyBorder="1"/>
    <xf numFmtId="165" fontId="3" fillId="4" borderId="0" xfId="3" applyNumberFormat="1" applyAlignment="1">
      <alignment wrapText="1"/>
    </xf>
    <xf numFmtId="3" fontId="8" fillId="3" borderId="7" xfId="2" applyNumberFormat="1" applyFont="1" applyBorder="1"/>
    <xf numFmtId="0" fontId="0" fillId="0" borderId="21" xfId="0" applyBorder="1" applyAlignment="1">
      <alignment horizontal="center"/>
    </xf>
    <xf numFmtId="4" fontId="5" fillId="3" borderId="20" xfId="2" applyNumberFormat="1" applyFont="1" applyBorder="1"/>
    <xf numFmtId="4" fontId="0" fillId="0" borderId="20" xfId="0" applyNumberFormat="1" applyBorder="1"/>
    <xf numFmtId="4" fontId="6" fillId="3" borderId="13" xfId="2" applyNumberFormat="1" applyFont="1" applyBorder="1"/>
    <xf numFmtId="0" fontId="0" fillId="0" borderId="3" xfId="0" applyBorder="1" applyAlignment="1">
      <alignment horizontal="right" wrapText="1"/>
    </xf>
    <xf numFmtId="0" fontId="0" fillId="0" borderId="21" xfId="0" applyBorder="1" applyAlignment="1">
      <alignment horizontal="right" wrapText="1"/>
    </xf>
    <xf numFmtId="0" fontId="0" fillId="0" borderId="21" xfId="0" applyBorder="1" applyAlignment="1"/>
    <xf numFmtId="4" fontId="3" fillId="4" borderId="1" xfId="3" applyNumberFormat="1" applyBorder="1"/>
    <xf numFmtId="4" fontId="3" fillId="4" borderId="27" xfId="3" applyNumberFormat="1" applyBorder="1"/>
    <xf numFmtId="4" fontId="0" fillId="0" borderId="2" xfId="0" applyNumberFormat="1" applyFill="1" applyBorder="1"/>
    <xf numFmtId="0" fontId="4" fillId="0" borderId="14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23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</cellXfs>
  <cellStyles count="4">
    <cellStyle name="İyi" xfId="1" builtinId="26"/>
    <cellStyle name="Kötü" xfId="2" builtinId="27"/>
    <cellStyle name="Normal" xfId="0" builtinId="0"/>
    <cellStyle name="Nötr" xfId="3" builtinId="2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7"/>
  <sheetViews>
    <sheetView zoomScale="85" zoomScaleNormal="85" workbookViewId="0">
      <selection activeCell="F17" sqref="F17"/>
    </sheetView>
  </sheetViews>
  <sheetFormatPr defaultRowHeight="15" x14ac:dyDescent="0.25"/>
  <cols>
    <col min="1" max="1" width="23.28515625" style="2" bestFit="1" customWidth="1"/>
    <col min="2" max="2" width="23.140625" customWidth="1"/>
    <col min="3" max="3" width="11.42578125" customWidth="1"/>
    <col min="4" max="4" width="14" customWidth="1"/>
    <col min="6" max="6" width="18.5703125" customWidth="1"/>
    <col min="7" max="7" width="16.42578125" customWidth="1"/>
    <col min="8" max="8" width="15.7109375" customWidth="1"/>
    <col min="9" max="9" width="11.140625" style="4" customWidth="1"/>
    <col min="10" max="10" width="11" customWidth="1"/>
    <col min="11" max="11" width="11.5703125" customWidth="1"/>
    <col min="12" max="12" width="26.85546875" customWidth="1"/>
  </cols>
  <sheetData>
    <row r="1" spans="1:12" ht="15.75" thickBot="1" x14ac:dyDescent="0.3">
      <c r="A1" s="70" t="s">
        <v>47</v>
      </c>
      <c r="B1" s="70"/>
      <c r="C1" s="70"/>
      <c r="D1" s="70"/>
      <c r="E1" s="70"/>
      <c r="F1" s="70"/>
      <c r="G1" s="70"/>
    </row>
    <row r="2" spans="1:12" s="1" customFormat="1" ht="45.75" thickBot="1" x14ac:dyDescent="0.3">
      <c r="A2" s="9"/>
      <c r="B2" s="10"/>
      <c r="C2" s="16" t="s">
        <v>1</v>
      </c>
      <c r="D2" s="16" t="s">
        <v>42</v>
      </c>
      <c r="E2" s="11"/>
      <c r="F2" s="16" t="s">
        <v>43</v>
      </c>
      <c r="G2" s="19" t="s">
        <v>44</v>
      </c>
      <c r="H2" s="39" t="s">
        <v>3</v>
      </c>
      <c r="I2" s="40">
        <v>1</v>
      </c>
      <c r="K2" s="5"/>
      <c r="L2" s="26" t="s">
        <v>41</v>
      </c>
    </row>
    <row r="3" spans="1:12" ht="30.75" thickBot="1" x14ac:dyDescent="0.3">
      <c r="A3" s="6" t="s">
        <v>26</v>
      </c>
      <c r="B3" s="64" t="s">
        <v>6</v>
      </c>
      <c r="C3" s="32"/>
      <c r="D3" s="68">
        <f>'Birim Ücretler'!C3</f>
        <v>30259.94</v>
      </c>
      <c r="E3" s="66"/>
      <c r="F3" s="42">
        <f t="shared" ref="F3" si="0">C3*D3</f>
        <v>0</v>
      </c>
      <c r="G3" s="41">
        <f>F3*I2</f>
        <v>0</v>
      </c>
    </row>
    <row r="4" spans="1:12" ht="19.5" thickBot="1" x14ac:dyDescent="0.35">
      <c r="F4" s="2" t="s">
        <v>23</v>
      </c>
      <c r="G4" s="43">
        <f>SUM(G3:G3)</f>
        <v>0</v>
      </c>
      <c r="K4" s="8"/>
    </row>
    <row r="6" spans="1:12" x14ac:dyDescent="0.25">
      <c r="C6" s="8"/>
    </row>
    <row r="7" spans="1:12" x14ac:dyDescent="0.25">
      <c r="B7" s="8"/>
      <c r="C7" s="8"/>
    </row>
  </sheetData>
  <mergeCells count="1">
    <mergeCell ref="A1:G1"/>
  </mergeCells>
  <pageMargins left="0.70866141732283472" right="0.70866141732283472" top="0.74803149606299213" bottom="0.74803149606299213" header="0.31496062992125984" footer="0.31496062992125984"/>
  <pageSetup paperSize="9" scale="68" orientation="landscape" verticalDpi="597" r:id="rId1"/>
  <headerFooter>
    <oddHeader>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O9"/>
  <sheetViews>
    <sheetView zoomScale="85" zoomScaleNormal="85" workbookViewId="0">
      <selection activeCell="I3" sqref="I3"/>
    </sheetView>
  </sheetViews>
  <sheetFormatPr defaultRowHeight="15" x14ac:dyDescent="0.25"/>
  <cols>
    <col min="1" max="1" width="23.28515625" style="2" bestFit="1" customWidth="1"/>
    <col min="2" max="2" width="23.140625" customWidth="1"/>
    <col min="3" max="3" width="11.42578125" customWidth="1"/>
    <col min="4" max="4" width="14.28515625" bestFit="1" customWidth="1"/>
    <col min="5" max="5" width="14" customWidth="1"/>
    <col min="7" max="7" width="17.7109375" customWidth="1"/>
    <col min="8" max="8" width="17" customWidth="1"/>
    <col min="9" max="9" width="16.42578125" customWidth="1"/>
    <col min="10" max="11" width="15.7109375" customWidth="1"/>
    <col min="12" max="12" width="11.140625" style="4" customWidth="1"/>
    <col min="13" max="13" width="11" customWidth="1"/>
    <col min="14" max="14" width="11.5703125" customWidth="1"/>
    <col min="15" max="15" width="26.85546875" customWidth="1"/>
  </cols>
  <sheetData>
    <row r="1" spans="1:15" ht="15.75" thickBot="1" x14ac:dyDescent="0.3">
      <c r="A1" s="70" t="s">
        <v>37</v>
      </c>
      <c r="B1" s="70"/>
      <c r="C1" s="70"/>
      <c r="D1" s="70"/>
      <c r="E1" s="70"/>
      <c r="F1" s="70"/>
      <c r="G1" s="70"/>
      <c r="H1" s="70"/>
      <c r="I1" s="70"/>
    </row>
    <row r="2" spans="1:15" s="1" customFormat="1" ht="45.75" thickBot="1" x14ac:dyDescent="0.3">
      <c r="A2" s="9"/>
      <c r="B2" s="10"/>
      <c r="C2" s="16" t="s">
        <v>1</v>
      </c>
      <c r="D2" s="16" t="s">
        <v>45</v>
      </c>
      <c r="E2" s="16" t="s">
        <v>42</v>
      </c>
      <c r="F2" s="11"/>
      <c r="G2" s="16" t="s">
        <v>46</v>
      </c>
      <c r="H2" s="16" t="s">
        <v>43</v>
      </c>
      <c r="I2" s="19" t="s">
        <v>44</v>
      </c>
      <c r="J2" s="24" t="s">
        <v>7</v>
      </c>
      <c r="K2" s="3" t="s">
        <v>3</v>
      </c>
      <c r="L2" s="58">
        <v>0.33333333333333298</v>
      </c>
      <c r="N2" s="5"/>
      <c r="O2" s="26" t="s">
        <v>8</v>
      </c>
    </row>
    <row r="3" spans="1:15" ht="30.75" thickBot="1" x14ac:dyDescent="0.3">
      <c r="A3" s="6" t="s">
        <v>4</v>
      </c>
      <c r="B3" s="64" t="s">
        <v>6</v>
      </c>
      <c r="C3" s="7"/>
      <c r="D3" s="68">
        <f>'Birim Ücretler'!B3</f>
        <v>30259.94</v>
      </c>
      <c r="E3" s="68">
        <f>'Birim Ücretler'!C3</f>
        <v>30259.94</v>
      </c>
      <c r="F3" s="17"/>
      <c r="G3" s="23">
        <f>C3*D3</f>
        <v>0</v>
      </c>
      <c r="H3" s="14">
        <f>C3*E3</f>
        <v>0</v>
      </c>
      <c r="I3" s="15">
        <f>H3*L2</f>
        <v>0</v>
      </c>
      <c r="J3" s="60"/>
    </row>
    <row r="4" spans="1:15" ht="30.75" thickBot="1" x14ac:dyDescent="0.3">
      <c r="A4" s="25" t="s">
        <v>5</v>
      </c>
      <c r="B4" s="64" t="s">
        <v>6</v>
      </c>
      <c r="C4" s="28"/>
      <c r="D4" s="29"/>
      <c r="E4" s="30"/>
      <c r="F4" s="18"/>
      <c r="G4" s="13"/>
      <c r="H4" s="14"/>
      <c r="I4" s="33"/>
      <c r="J4" s="31">
        <f>Ağustos!J4-Eylül!C4+C3</f>
        <v>0</v>
      </c>
    </row>
    <row r="5" spans="1:15" ht="16.5" thickBot="1" x14ac:dyDescent="0.3">
      <c r="A5" s="12" t="s">
        <v>2</v>
      </c>
      <c r="B5" s="71"/>
      <c r="C5" s="72"/>
      <c r="D5" s="72"/>
      <c r="E5" s="72"/>
      <c r="F5" s="73"/>
      <c r="G5" s="61">
        <f>SUM(G3:G3)</f>
        <v>0</v>
      </c>
      <c r="H5" s="62"/>
      <c r="I5" s="63">
        <f>SUM(I3:I3)</f>
        <v>0</v>
      </c>
      <c r="N5" s="8"/>
    </row>
    <row r="6" spans="1:15" ht="19.5" thickBot="1" x14ac:dyDescent="0.35">
      <c r="H6" s="2" t="s">
        <v>23</v>
      </c>
      <c r="I6" s="43">
        <f>G5+I5</f>
        <v>0</v>
      </c>
      <c r="N6" s="8"/>
    </row>
    <row r="8" spans="1:15" x14ac:dyDescent="0.25">
      <c r="C8" s="8"/>
    </row>
    <row r="9" spans="1:15" x14ac:dyDescent="0.25">
      <c r="B9" s="8"/>
      <c r="C9" s="8"/>
    </row>
  </sheetData>
  <mergeCells count="2">
    <mergeCell ref="A1:I1"/>
    <mergeCell ref="B5:F5"/>
  </mergeCells>
  <pageMargins left="0.70866141732283472" right="0.70866141732283472" top="0.74803149606299213" bottom="0.74803149606299213" header="0.31496062992125984" footer="0.31496062992125984"/>
  <pageSetup paperSize="9" scale="54" orientation="landscape" verticalDpi="597" r:id="rId1"/>
  <headerFooter>
    <oddHeader>&amp;R&amp;G</oddHead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O9"/>
  <sheetViews>
    <sheetView zoomScale="85" zoomScaleNormal="85" workbookViewId="0">
      <selection activeCell="I3" sqref="I3"/>
    </sheetView>
  </sheetViews>
  <sheetFormatPr defaultRowHeight="15" x14ac:dyDescent="0.25"/>
  <cols>
    <col min="1" max="1" width="23.28515625" style="2" bestFit="1" customWidth="1"/>
    <col min="2" max="2" width="23.140625" customWidth="1"/>
    <col min="3" max="3" width="11.42578125" customWidth="1"/>
    <col min="4" max="4" width="14.140625" customWidth="1"/>
    <col min="5" max="5" width="14" customWidth="1"/>
    <col min="7" max="7" width="17.7109375" customWidth="1"/>
    <col min="8" max="8" width="17" customWidth="1"/>
    <col min="9" max="9" width="16.42578125" customWidth="1"/>
    <col min="10" max="11" width="15.7109375" customWidth="1"/>
    <col min="12" max="12" width="11.140625" style="4" customWidth="1"/>
    <col min="13" max="13" width="11" customWidth="1"/>
    <col min="14" max="14" width="11.5703125" customWidth="1"/>
    <col min="15" max="15" width="26.85546875" customWidth="1"/>
  </cols>
  <sheetData>
    <row r="1" spans="1:15" ht="15.75" thickBot="1" x14ac:dyDescent="0.3">
      <c r="A1" s="70" t="s">
        <v>38</v>
      </c>
      <c r="B1" s="70"/>
      <c r="C1" s="70"/>
      <c r="D1" s="70"/>
      <c r="E1" s="70"/>
      <c r="F1" s="70"/>
      <c r="G1" s="70"/>
      <c r="H1" s="70"/>
      <c r="I1" s="70"/>
    </row>
    <row r="2" spans="1:15" s="1" customFormat="1" ht="45.75" thickBot="1" x14ac:dyDescent="0.3">
      <c r="A2" s="9"/>
      <c r="B2" s="10"/>
      <c r="C2" s="16" t="s">
        <v>1</v>
      </c>
      <c r="D2" s="16" t="s">
        <v>45</v>
      </c>
      <c r="E2" s="16" t="s">
        <v>42</v>
      </c>
      <c r="F2" s="11"/>
      <c r="G2" s="16" t="s">
        <v>46</v>
      </c>
      <c r="H2" s="16" t="s">
        <v>43</v>
      </c>
      <c r="I2" s="19" t="s">
        <v>44</v>
      </c>
      <c r="J2" s="24" t="s">
        <v>7</v>
      </c>
      <c r="K2" s="3" t="s">
        <v>3</v>
      </c>
      <c r="L2" s="58">
        <v>0.25</v>
      </c>
      <c r="N2" s="5"/>
      <c r="O2" s="26" t="s">
        <v>8</v>
      </c>
    </row>
    <row r="3" spans="1:15" ht="30.75" thickBot="1" x14ac:dyDescent="0.3">
      <c r="A3" s="6" t="s">
        <v>4</v>
      </c>
      <c r="B3" s="64" t="s">
        <v>6</v>
      </c>
      <c r="C3" s="7"/>
      <c r="D3" s="68">
        <f>'Birim Ücretler'!B3</f>
        <v>30259.94</v>
      </c>
      <c r="E3" s="68">
        <f>'Birim Ücretler'!C3</f>
        <v>30259.94</v>
      </c>
      <c r="F3" s="17"/>
      <c r="G3" s="23">
        <f>C3*D3</f>
        <v>0</v>
      </c>
      <c r="H3" s="14">
        <f>C3*E3</f>
        <v>0</v>
      </c>
      <c r="I3" s="15">
        <f>H3*L2</f>
        <v>0</v>
      </c>
      <c r="J3" s="60"/>
    </row>
    <row r="4" spans="1:15" ht="30.75" thickBot="1" x14ac:dyDescent="0.3">
      <c r="A4" s="25" t="s">
        <v>5</v>
      </c>
      <c r="B4" s="64" t="s">
        <v>6</v>
      </c>
      <c r="C4" s="28"/>
      <c r="D4" s="29"/>
      <c r="E4" s="30"/>
      <c r="F4" s="18"/>
      <c r="G4" s="13"/>
      <c r="H4" s="14"/>
      <c r="I4" s="33"/>
      <c r="J4" s="31">
        <f>Eylül!J4-Ekim!C4+C3</f>
        <v>0</v>
      </c>
    </row>
    <row r="5" spans="1:15" ht="16.5" thickBot="1" x14ac:dyDescent="0.3">
      <c r="A5" s="12" t="s">
        <v>2</v>
      </c>
      <c r="B5" s="71"/>
      <c r="C5" s="72"/>
      <c r="D5" s="72"/>
      <c r="E5" s="72"/>
      <c r="F5" s="73"/>
      <c r="G5" s="61">
        <f>SUM(G3:G3)</f>
        <v>0</v>
      </c>
      <c r="H5" s="62"/>
      <c r="I5" s="63">
        <f>SUM(I3:I3)</f>
        <v>0</v>
      </c>
      <c r="N5" s="8"/>
    </row>
    <row r="6" spans="1:15" ht="19.5" thickBot="1" x14ac:dyDescent="0.35">
      <c r="H6" s="2" t="s">
        <v>23</v>
      </c>
      <c r="I6" s="43">
        <f>G5+I5</f>
        <v>0</v>
      </c>
      <c r="N6" s="8"/>
    </row>
    <row r="8" spans="1:15" x14ac:dyDescent="0.25">
      <c r="C8" s="8"/>
    </row>
    <row r="9" spans="1:15" x14ac:dyDescent="0.25">
      <c r="B9" s="8"/>
      <c r="C9" s="8"/>
    </row>
  </sheetData>
  <mergeCells count="2">
    <mergeCell ref="A1:I1"/>
    <mergeCell ref="B5:F5"/>
  </mergeCells>
  <pageMargins left="0.70866141732283472" right="0.70866141732283472" top="0.74803149606299213" bottom="0.74803149606299213" header="0.31496062992125984" footer="0.31496062992125984"/>
  <pageSetup paperSize="9" scale="54" orientation="landscape" verticalDpi="597" r:id="rId1"/>
  <headerFooter>
    <oddHeader>&amp;R&amp;G</oddHead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O9"/>
  <sheetViews>
    <sheetView zoomScale="85" zoomScaleNormal="85" workbookViewId="0">
      <selection activeCell="I3" sqref="I3"/>
    </sheetView>
  </sheetViews>
  <sheetFormatPr defaultRowHeight="15" x14ac:dyDescent="0.25"/>
  <cols>
    <col min="1" max="1" width="23.28515625" style="2" bestFit="1" customWidth="1"/>
    <col min="2" max="2" width="23.140625" customWidth="1"/>
    <col min="3" max="3" width="11.42578125" customWidth="1"/>
    <col min="4" max="4" width="14.85546875" customWidth="1"/>
    <col min="5" max="5" width="13.7109375" customWidth="1"/>
    <col min="7" max="7" width="17.7109375" customWidth="1"/>
    <col min="8" max="8" width="17" customWidth="1"/>
    <col min="9" max="9" width="16.42578125" customWidth="1"/>
    <col min="10" max="11" width="15.7109375" customWidth="1"/>
    <col min="12" max="12" width="11.140625" style="4" customWidth="1"/>
    <col min="13" max="13" width="11" customWidth="1"/>
    <col min="14" max="14" width="11.5703125" customWidth="1"/>
    <col min="15" max="15" width="26.85546875" customWidth="1"/>
  </cols>
  <sheetData>
    <row r="1" spans="1:15" ht="15.75" thickBot="1" x14ac:dyDescent="0.3">
      <c r="A1" s="70" t="s">
        <v>39</v>
      </c>
      <c r="B1" s="70"/>
      <c r="C1" s="70"/>
      <c r="D1" s="70"/>
      <c r="E1" s="70"/>
      <c r="F1" s="70"/>
      <c r="G1" s="70"/>
      <c r="H1" s="70"/>
      <c r="I1" s="70"/>
    </row>
    <row r="2" spans="1:15" s="1" customFormat="1" ht="45.75" thickBot="1" x14ac:dyDescent="0.3">
      <c r="A2" s="9"/>
      <c r="B2" s="10"/>
      <c r="C2" s="16" t="s">
        <v>1</v>
      </c>
      <c r="D2" s="16" t="s">
        <v>45</v>
      </c>
      <c r="E2" s="16" t="s">
        <v>42</v>
      </c>
      <c r="F2" s="11"/>
      <c r="G2" s="16" t="s">
        <v>46</v>
      </c>
      <c r="H2" s="16" t="s">
        <v>43</v>
      </c>
      <c r="I2" s="19" t="s">
        <v>44</v>
      </c>
      <c r="J2" s="24" t="s">
        <v>7</v>
      </c>
      <c r="K2" s="3" t="s">
        <v>3</v>
      </c>
      <c r="L2" s="58">
        <v>0.16666666666666599</v>
      </c>
      <c r="N2" s="5"/>
      <c r="O2" s="26" t="s">
        <v>8</v>
      </c>
    </row>
    <row r="3" spans="1:15" ht="30.75" thickBot="1" x14ac:dyDescent="0.3">
      <c r="A3" s="6" t="s">
        <v>4</v>
      </c>
      <c r="B3" s="64" t="s">
        <v>6</v>
      </c>
      <c r="C3" s="7"/>
      <c r="D3" s="68">
        <f>'Birim Ücretler'!B3</f>
        <v>30259.94</v>
      </c>
      <c r="E3" s="68">
        <f>'Birim Ücretler'!C3</f>
        <v>30259.94</v>
      </c>
      <c r="F3" s="17"/>
      <c r="G3" s="23">
        <f>C3*D3</f>
        <v>0</v>
      </c>
      <c r="H3" s="14">
        <f>C3*E3</f>
        <v>0</v>
      </c>
      <c r="I3" s="15">
        <f>H3*L2</f>
        <v>0</v>
      </c>
      <c r="J3" s="60"/>
    </row>
    <row r="4" spans="1:15" ht="30.75" thickBot="1" x14ac:dyDescent="0.3">
      <c r="A4" s="25" t="s">
        <v>5</v>
      </c>
      <c r="B4" s="64" t="s">
        <v>6</v>
      </c>
      <c r="C4" s="28"/>
      <c r="D4" s="29"/>
      <c r="E4" s="30"/>
      <c r="F4" s="18"/>
      <c r="G4" s="13"/>
      <c r="H4" s="14"/>
      <c r="I4" s="33"/>
      <c r="J4" s="31">
        <f>Ekim!J4-Kasım!C4+C3</f>
        <v>0</v>
      </c>
    </row>
    <row r="5" spans="1:15" ht="16.5" thickBot="1" x14ac:dyDescent="0.3">
      <c r="A5" s="12" t="s">
        <v>2</v>
      </c>
      <c r="B5" s="74"/>
      <c r="C5" s="75"/>
      <c r="D5" s="75"/>
      <c r="E5" s="75"/>
      <c r="F5" s="73"/>
      <c r="G5" s="20">
        <f>SUM(G3:G3)</f>
        <v>0</v>
      </c>
      <c r="H5" s="21"/>
      <c r="I5" s="22">
        <f>SUM(I3:I3)</f>
        <v>0</v>
      </c>
      <c r="N5" s="8"/>
    </row>
    <row r="6" spans="1:15" ht="19.5" thickBot="1" x14ac:dyDescent="0.35">
      <c r="H6" s="2" t="s">
        <v>23</v>
      </c>
      <c r="I6" s="43">
        <f>G5+I5</f>
        <v>0</v>
      </c>
      <c r="N6" s="8"/>
    </row>
    <row r="8" spans="1:15" x14ac:dyDescent="0.25">
      <c r="C8" s="8"/>
    </row>
    <row r="9" spans="1:15" x14ac:dyDescent="0.25">
      <c r="B9" s="8"/>
      <c r="C9" s="8"/>
    </row>
  </sheetData>
  <mergeCells count="2">
    <mergeCell ref="A1:I1"/>
    <mergeCell ref="B5:F5"/>
  </mergeCells>
  <pageMargins left="0.70866141732283472" right="0.70866141732283472" top="0.74803149606299213" bottom="0.74803149606299213" header="0.31496062992125984" footer="0.31496062992125984"/>
  <pageSetup paperSize="9" scale="54" orientation="landscape" verticalDpi="597" r:id="rId1"/>
  <headerFooter>
    <oddHeader>&amp;R&amp;G</oddHead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O9"/>
  <sheetViews>
    <sheetView zoomScale="85" zoomScaleNormal="85" workbookViewId="0">
      <selection activeCell="J4" sqref="J4"/>
    </sheetView>
  </sheetViews>
  <sheetFormatPr defaultRowHeight="15" x14ac:dyDescent="0.25"/>
  <cols>
    <col min="1" max="1" width="23.28515625" style="2" bestFit="1" customWidth="1"/>
    <col min="2" max="2" width="23.140625" customWidth="1"/>
    <col min="3" max="3" width="11.42578125" customWidth="1"/>
    <col min="4" max="4" width="14.85546875" customWidth="1"/>
    <col min="5" max="5" width="14.28515625" customWidth="1"/>
    <col min="7" max="7" width="17.7109375" customWidth="1"/>
    <col min="8" max="8" width="17" customWidth="1"/>
    <col min="9" max="9" width="16.42578125" customWidth="1"/>
    <col min="10" max="11" width="15.7109375" customWidth="1"/>
    <col min="12" max="12" width="11.140625" style="4" customWidth="1"/>
    <col min="13" max="13" width="11" customWidth="1"/>
    <col min="14" max="14" width="11.5703125" customWidth="1"/>
    <col min="15" max="15" width="26.85546875" customWidth="1"/>
  </cols>
  <sheetData>
    <row r="1" spans="1:15" ht="15.75" thickBot="1" x14ac:dyDescent="0.3">
      <c r="A1" s="70" t="s">
        <v>40</v>
      </c>
      <c r="B1" s="70"/>
      <c r="C1" s="70"/>
      <c r="D1" s="70"/>
      <c r="E1" s="70"/>
      <c r="F1" s="70"/>
      <c r="G1" s="70"/>
      <c r="H1" s="70"/>
      <c r="I1" s="70"/>
    </row>
    <row r="2" spans="1:15" s="1" customFormat="1" ht="45.75" thickBot="1" x14ac:dyDescent="0.3">
      <c r="A2" s="9"/>
      <c r="B2" s="10"/>
      <c r="C2" s="16" t="s">
        <v>1</v>
      </c>
      <c r="D2" s="16" t="s">
        <v>45</v>
      </c>
      <c r="E2" s="16" t="s">
        <v>42</v>
      </c>
      <c r="F2" s="11"/>
      <c r="G2" s="16" t="s">
        <v>46</v>
      </c>
      <c r="H2" s="16" t="s">
        <v>43</v>
      </c>
      <c r="I2" s="19" t="s">
        <v>44</v>
      </c>
      <c r="J2" s="24" t="s">
        <v>7</v>
      </c>
      <c r="K2" s="3" t="s">
        <v>3</v>
      </c>
      <c r="L2" s="27">
        <v>8.3333333333332996E-2</v>
      </c>
      <c r="N2" s="5"/>
      <c r="O2" s="26" t="s">
        <v>8</v>
      </c>
    </row>
    <row r="3" spans="1:15" ht="30.75" thickBot="1" x14ac:dyDescent="0.3">
      <c r="A3" s="6" t="s">
        <v>4</v>
      </c>
      <c r="B3" s="64" t="s">
        <v>6</v>
      </c>
      <c r="C3" s="7"/>
      <c r="D3" s="68">
        <f>'Birim Ücretler'!B3</f>
        <v>30259.94</v>
      </c>
      <c r="E3" s="68">
        <f>'Birim Ücretler'!C3</f>
        <v>30259.94</v>
      </c>
      <c r="F3" s="17"/>
      <c r="G3" s="23">
        <f>C3*D3</f>
        <v>0</v>
      </c>
      <c r="H3" s="14">
        <f>C3*E3</f>
        <v>0</v>
      </c>
      <c r="I3" s="15">
        <f>H3*L2</f>
        <v>0</v>
      </c>
      <c r="J3" s="60"/>
    </row>
    <row r="4" spans="1:15" ht="30.75" thickBot="1" x14ac:dyDescent="0.3">
      <c r="A4" s="25" t="s">
        <v>5</v>
      </c>
      <c r="B4" s="64" t="s">
        <v>6</v>
      </c>
      <c r="C4" s="28"/>
      <c r="D4" s="29"/>
      <c r="E4" s="30"/>
      <c r="F4" s="18"/>
      <c r="G4" s="13"/>
      <c r="H4" s="14"/>
      <c r="I4" s="33"/>
      <c r="J4" s="31">
        <f>Kasım!J4-Aralık!C4+C3</f>
        <v>0</v>
      </c>
    </row>
    <row r="5" spans="1:15" ht="16.5" thickBot="1" x14ac:dyDescent="0.3">
      <c r="A5" s="12" t="s">
        <v>2</v>
      </c>
      <c r="B5" s="71"/>
      <c r="C5" s="72"/>
      <c r="D5" s="72"/>
      <c r="E5" s="72"/>
      <c r="F5" s="73"/>
      <c r="G5" s="61">
        <f>SUM(G3:G3)</f>
        <v>0</v>
      </c>
      <c r="H5" s="62"/>
      <c r="I5" s="63">
        <f>SUM(I3:I3)</f>
        <v>0</v>
      </c>
      <c r="N5" s="8"/>
    </row>
    <row r="6" spans="1:15" ht="19.5" thickBot="1" x14ac:dyDescent="0.35">
      <c r="H6" s="2" t="s">
        <v>23</v>
      </c>
      <c r="I6" s="43">
        <f>G5+I5</f>
        <v>0</v>
      </c>
      <c r="N6" s="8"/>
    </row>
    <row r="8" spans="1:15" x14ac:dyDescent="0.25">
      <c r="C8" s="8"/>
    </row>
    <row r="9" spans="1:15" x14ac:dyDescent="0.25">
      <c r="B9" s="8"/>
      <c r="C9" s="8"/>
    </row>
  </sheetData>
  <mergeCells count="2">
    <mergeCell ref="A1:I1"/>
    <mergeCell ref="B5:F5"/>
  </mergeCells>
  <pageMargins left="0.70866141732283472" right="0.70866141732283472" top="0.74803149606299213" bottom="0.74803149606299213" header="0.31496062992125984" footer="0.31496062992125984"/>
  <pageSetup paperSize="9" scale="54" orientation="landscape" verticalDpi="597" r:id="rId1"/>
  <headerFooter>
    <oddHeader>&amp;R&amp;G</oddHeader>
  </headerFooter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D14"/>
  <sheetViews>
    <sheetView workbookViewId="0">
      <selection activeCell="C2" sqref="C2"/>
    </sheetView>
  </sheetViews>
  <sheetFormatPr defaultRowHeight="15" x14ac:dyDescent="0.25"/>
  <cols>
    <col min="1" max="1" width="13.28515625" bestFit="1" customWidth="1"/>
    <col min="2" max="3" width="24.5703125" customWidth="1"/>
    <col min="4" max="4" width="21.5703125" style="44" bestFit="1" customWidth="1"/>
  </cols>
  <sheetData>
    <row r="1" spans="1:4" ht="30.75" thickBot="1" x14ac:dyDescent="0.3">
      <c r="B1" s="46" t="s">
        <v>27</v>
      </c>
      <c r="C1" s="47" t="s">
        <v>28</v>
      </c>
      <c r="D1" s="48" t="s">
        <v>24</v>
      </c>
    </row>
    <row r="2" spans="1:4" x14ac:dyDescent="0.25">
      <c r="A2" s="49" t="s">
        <v>25</v>
      </c>
      <c r="B2" s="50"/>
      <c r="C2" s="50">
        <f>'Yıllık Kullanma Ücretleri'!G4</f>
        <v>0</v>
      </c>
      <c r="D2" s="51">
        <f>'Yıllık Kullanma Ücretleri'!G4</f>
        <v>0</v>
      </c>
    </row>
    <row r="3" spans="1:4" x14ac:dyDescent="0.25">
      <c r="A3" s="52" t="s">
        <v>9</v>
      </c>
      <c r="B3" s="53">
        <f>Ocak!G5</f>
        <v>0</v>
      </c>
      <c r="C3" s="53">
        <f>Ocak!I5</f>
        <v>0</v>
      </c>
      <c r="D3" s="54">
        <f>Ocak!I6</f>
        <v>0</v>
      </c>
    </row>
    <row r="4" spans="1:4" x14ac:dyDescent="0.25">
      <c r="A4" s="52" t="s">
        <v>10</v>
      </c>
      <c r="B4" s="53">
        <f>Şubat!G5</f>
        <v>0</v>
      </c>
      <c r="C4" s="53">
        <f>Şubat!I5</f>
        <v>0</v>
      </c>
      <c r="D4" s="54">
        <f>Şubat!I6</f>
        <v>0</v>
      </c>
    </row>
    <row r="5" spans="1:4" x14ac:dyDescent="0.25">
      <c r="A5" s="52" t="s">
        <v>11</v>
      </c>
      <c r="B5" s="53">
        <f>Mart!G5</f>
        <v>0</v>
      </c>
      <c r="C5" s="53">
        <f>Mart!I5</f>
        <v>0</v>
      </c>
      <c r="D5" s="54">
        <f>Mart!I6</f>
        <v>0</v>
      </c>
    </row>
    <row r="6" spans="1:4" x14ac:dyDescent="0.25">
      <c r="A6" s="52" t="s">
        <v>12</v>
      </c>
      <c r="B6" s="53">
        <f>Nisan!G5</f>
        <v>0</v>
      </c>
      <c r="C6" s="53">
        <f>Nisan!I5</f>
        <v>0</v>
      </c>
      <c r="D6" s="54">
        <f>Nisan!I6</f>
        <v>0</v>
      </c>
    </row>
    <row r="7" spans="1:4" x14ac:dyDescent="0.25">
      <c r="A7" s="52" t="s">
        <v>13</v>
      </c>
      <c r="B7" s="53">
        <f>Mayıs!G5</f>
        <v>0</v>
      </c>
      <c r="C7" s="53">
        <f>Mayıs!I5</f>
        <v>0</v>
      </c>
      <c r="D7" s="54">
        <f>Mayıs!I6</f>
        <v>0</v>
      </c>
    </row>
    <row r="8" spans="1:4" x14ac:dyDescent="0.25">
      <c r="A8" s="52" t="s">
        <v>14</v>
      </c>
      <c r="B8" s="53">
        <f>Haziran!G5</f>
        <v>0</v>
      </c>
      <c r="C8" s="53">
        <f>Haziran!I5</f>
        <v>0</v>
      </c>
      <c r="D8" s="54">
        <f>Haziran!I6</f>
        <v>0</v>
      </c>
    </row>
    <row r="9" spans="1:4" x14ac:dyDescent="0.25">
      <c r="A9" s="52" t="s">
        <v>15</v>
      </c>
      <c r="B9" s="53">
        <f>Temmuz!G5</f>
        <v>0</v>
      </c>
      <c r="C9" s="53">
        <f>Temmuz!I5</f>
        <v>0</v>
      </c>
      <c r="D9" s="54">
        <f>Temmuz!I6</f>
        <v>0</v>
      </c>
    </row>
    <row r="10" spans="1:4" x14ac:dyDescent="0.25">
      <c r="A10" s="52" t="s">
        <v>16</v>
      </c>
      <c r="B10" s="53">
        <f>Ağustos!G5</f>
        <v>0</v>
      </c>
      <c r="C10" s="53">
        <f>Ağustos!I5</f>
        <v>0</v>
      </c>
      <c r="D10" s="54">
        <f>Ağustos!I6</f>
        <v>0</v>
      </c>
    </row>
    <row r="11" spans="1:4" x14ac:dyDescent="0.25">
      <c r="A11" s="52" t="s">
        <v>17</v>
      </c>
      <c r="B11" s="53">
        <f>Eylül!G5</f>
        <v>0</v>
      </c>
      <c r="C11" s="53">
        <f>Eylül!I5</f>
        <v>0</v>
      </c>
      <c r="D11" s="54">
        <f>Eylül!I6</f>
        <v>0</v>
      </c>
    </row>
    <row r="12" spans="1:4" x14ac:dyDescent="0.25">
      <c r="A12" s="52" t="s">
        <v>18</v>
      </c>
      <c r="B12" s="53">
        <f>Ekim!G5</f>
        <v>0</v>
      </c>
      <c r="C12" s="53">
        <f>Ekim!I5</f>
        <v>0</v>
      </c>
      <c r="D12" s="54">
        <f>Ekim!I6</f>
        <v>0</v>
      </c>
    </row>
    <row r="13" spans="1:4" x14ac:dyDescent="0.25">
      <c r="A13" s="52" t="s">
        <v>19</v>
      </c>
      <c r="B13" s="53">
        <f>Kasım!G5</f>
        <v>0</v>
      </c>
      <c r="C13" s="53">
        <f>Kasım!I5</f>
        <v>0</v>
      </c>
      <c r="D13" s="54">
        <f>Kasım!I6</f>
        <v>0</v>
      </c>
    </row>
    <row r="14" spans="1:4" ht="15.75" thickBot="1" x14ac:dyDescent="0.3">
      <c r="A14" s="55" t="s">
        <v>20</v>
      </c>
      <c r="B14" s="56">
        <f>Aralık!G5</f>
        <v>0</v>
      </c>
      <c r="C14" s="56">
        <f>Aralık!I5</f>
        <v>0</v>
      </c>
      <c r="D14" s="57">
        <f>Aralık!I6</f>
        <v>0</v>
      </c>
    </row>
  </sheetData>
  <pageMargins left="0.7" right="0.7" top="0.75" bottom="0.75" header="0.3" footer="0.3"/>
  <pageSetup paperSize="9" orientation="portrait" r:id="rId1"/>
  <headerFooter>
    <oddHeader>&amp;R&amp;G</oddHead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C3"/>
  <sheetViews>
    <sheetView tabSelected="1" workbookViewId="0">
      <selection activeCell="C5" sqref="C5"/>
    </sheetView>
  </sheetViews>
  <sheetFormatPr defaultRowHeight="15" x14ac:dyDescent="0.25"/>
  <cols>
    <col min="1" max="1" width="27.140625" customWidth="1"/>
    <col min="2" max="3" width="18.85546875" customWidth="1"/>
  </cols>
  <sheetData>
    <row r="1" spans="1:3" ht="15.75" x14ac:dyDescent="0.25">
      <c r="A1" s="35"/>
      <c r="B1" s="79" t="s">
        <v>22</v>
      </c>
      <c r="C1" s="80"/>
    </row>
    <row r="2" spans="1:3" ht="15.75" x14ac:dyDescent="0.25">
      <c r="A2" s="36"/>
      <c r="B2" s="34" t="s">
        <v>0</v>
      </c>
      <c r="C2" s="37" t="s">
        <v>21</v>
      </c>
    </row>
    <row r="3" spans="1:3" ht="30" x14ac:dyDescent="0.25">
      <c r="A3" s="38" t="s">
        <v>6</v>
      </c>
      <c r="B3" s="67">
        <v>30259.94</v>
      </c>
      <c r="C3" s="67">
        <v>30259.94</v>
      </c>
    </row>
  </sheetData>
  <mergeCells count="1">
    <mergeCell ref="B1:C1"/>
  </mergeCells>
  <pageMargins left="0.7" right="0.7" top="0.75" bottom="0.75" header="0.3" footer="0.3"/>
  <pageSetup paperSize="9" orientation="portrait" r:id="rId1"/>
  <headerFooter>
    <oddHeader>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9"/>
  <sheetViews>
    <sheetView zoomScale="85" zoomScaleNormal="85" workbookViewId="0">
      <selection activeCell="E13" sqref="E13"/>
    </sheetView>
  </sheetViews>
  <sheetFormatPr defaultRowHeight="15" x14ac:dyDescent="0.25"/>
  <cols>
    <col min="1" max="1" width="23.28515625" style="2" bestFit="1" customWidth="1"/>
    <col min="2" max="2" width="23.140625" customWidth="1"/>
    <col min="3" max="3" width="11.42578125" customWidth="1"/>
    <col min="4" max="5" width="14.140625" customWidth="1"/>
    <col min="7" max="7" width="17.7109375" customWidth="1"/>
    <col min="8" max="8" width="17" customWidth="1"/>
    <col min="9" max="9" width="16.42578125" customWidth="1"/>
    <col min="10" max="11" width="15.7109375" customWidth="1"/>
    <col min="12" max="12" width="11.140625" style="4" customWidth="1"/>
    <col min="13" max="13" width="11" customWidth="1"/>
    <col min="14" max="14" width="11.5703125" customWidth="1"/>
    <col min="15" max="15" width="26.85546875" customWidth="1"/>
  </cols>
  <sheetData>
    <row r="1" spans="1:15" ht="15.75" thickBot="1" x14ac:dyDescent="0.3">
      <c r="A1" s="70" t="s">
        <v>29</v>
      </c>
      <c r="B1" s="70"/>
      <c r="C1" s="70"/>
      <c r="D1" s="70"/>
      <c r="E1" s="70"/>
      <c r="F1" s="70"/>
      <c r="G1" s="70"/>
      <c r="H1" s="70"/>
      <c r="I1" s="70"/>
    </row>
    <row r="2" spans="1:15" s="1" customFormat="1" ht="45.75" thickBot="1" x14ac:dyDescent="0.3">
      <c r="A2" s="9"/>
      <c r="B2" s="10"/>
      <c r="C2" s="16" t="s">
        <v>1</v>
      </c>
      <c r="D2" s="16" t="s">
        <v>45</v>
      </c>
      <c r="E2" s="16" t="s">
        <v>42</v>
      </c>
      <c r="F2" s="11"/>
      <c r="G2" s="16" t="s">
        <v>46</v>
      </c>
      <c r="H2" s="16" t="s">
        <v>43</v>
      </c>
      <c r="I2" s="19" t="s">
        <v>44</v>
      </c>
      <c r="J2" s="24" t="s">
        <v>7</v>
      </c>
      <c r="K2" s="3" t="s">
        <v>3</v>
      </c>
      <c r="L2" s="27">
        <v>1</v>
      </c>
      <c r="N2" s="5"/>
      <c r="O2" s="26" t="s">
        <v>8</v>
      </c>
    </row>
    <row r="3" spans="1:15" ht="30.75" thickBot="1" x14ac:dyDescent="0.3">
      <c r="A3" s="6" t="s">
        <v>4</v>
      </c>
      <c r="B3" s="64" t="s">
        <v>6</v>
      </c>
      <c r="C3" s="7"/>
      <c r="D3" s="68">
        <f>'Birim Ücretler'!B3</f>
        <v>30259.94</v>
      </c>
      <c r="E3" s="68">
        <f>'Birim Ücretler'!C3</f>
        <v>30259.94</v>
      </c>
      <c r="F3" s="17"/>
      <c r="G3" s="23">
        <f>C3*D3</f>
        <v>0</v>
      </c>
      <c r="H3" s="14">
        <f>C3*E3</f>
        <v>0</v>
      </c>
      <c r="I3" s="15">
        <f>H3*L2</f>
        <v>0</v>
      </c>
      <c r="J3" s="60"/>
    </row>
    <row r="4" spans="1:15" ht="30.75" thickBot="1" x14ac:dyDescent="0.3">
      <c r="A4" s="25" t="s">
        <v>5</v>
      </c>
      <c r="B4" s="64" t="s">
        <v>6</v>
      </c>
      <c r="C4" s="28"/>
      <c r="D4" s="29"/>
      <c r="E4" s="30"/>
      <c r="F4" s="18"/>
      <c r="G4" s="13"/>
      <c r="H4" s="14"/>
      <c r="I4" s="33"/>
      <c r="J4" s="59">
        <f>'Yıllık Kullanma Ücretleri'!C3+Ocak!C3-Ocak!C4</f>
        <v>0</v>
      </c>
    </row>
    <row r="5" spans="1:15" ht="16.5" thickBot="1" x14ac:dyDescent="0.3">
      <c r="A5" s="12" t="s">
        <v>2</v>
      </c>
      <c r="B5" s="71"/>
      <c r="C5" s="72"/>
      <c r="D5" s="72"/>
      <c r="E5" s="72"/>
      <c r="F5" s="73"/>
      <c r="G5" s="61">
        <f>SUM(G3:G3)</f>
        <v>0</v>
      </c>
      <c r="H5" s="62"/>
      <c r="I5" s="63">
        <f>SUM(I3:I3)</f>
        <v>0</v>
      </c>
      <c r="N5" s="8"/>
    </row>
    <row r="6" spans="1:15" ht="19.5" thickBot="1" x14ac:dyDescent="0.35">
      <c r="H6" s="2" t="s">
        <v>23</v>
      </c>
      <c r="I6" s="43">
        <f>G5+I5</f>
        <v>0</v>
      </c>
      <c r="N6" s="8"/>
    </row>
    <row r="8" spans="1:15" x14ac:dyDescent="0.25">
      <c r="C8" s="8"/>
    </row>
    <row r="9" spans="1:15" x14ac:dyDescent="0.25">
      <c r="B9" s="8"/>
      <c r="C9" s="8"/>
    </row>
  </sheetData>
  <mergeCells count="2">
    <mergeCell ref="A1:I1"/>
    <mergeCell ref="B5:F5"/>
  </mergeCells>
  <pageMargins left="0.70866141732283472" right="0.70866141732283472" top="0.74803149606299213" bottom="0.74803149606299213" header="0.31496062992125984" footer="0.31496062992125984"/>
  <pageSetup paperSize="9" scale="54" orientation="landscape" verticalDpi="597" r:id="rId1"/>
  <headerFooter>
    <oddHeader>&amp;R&amp;G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9"/>
  <sheetViews>
    <sheetView zoomScale="85" zoomScaleNormal="85" workbookViewId="0">
      <selection activeCell="J4" sqref="J4"/>
    </sheetView>
  </sheetViews>
  <sheetFormatPr defaultRowHeight="15" x14ac:dyDescent="0.25"/>
  <cols>
    <col min="1" max="1" width="23.28515625" style="2" bestFit="1" customWidth="1"/>
    <col min="2" max="2" width="23.140625" customWidth="1"/>
    <col min="3" max="3" width="11.42578125" customWidth="1"/>
    <col min="4" max="5" width="14" customWidth="1"/>
    <col min="7" max="7" width="17.7109375" customWidth="1"/>
    <col min="8" max="8" width="17" customWidth="1"/>
    <col min="9" max="9" width="16.42578125" customWidth="1"/>
    <col min="10" max="11" width="15.7109375" customWidth="1"/>
    <col min="12" max="12" width="11.140625" style="4" customWidth="1"/>
    <col min="13" max="13" width="11" customWidth="1"/>
    <col min="14" max="14" width="11.5703125" customWidth="1"/>
    <col min="15" max="15" width="26.85546875" customWidth="1"/>
  </cols>
  <sheetData>
    <row r="1" spans="1:15" ht="15.75" thickBot="1" x14ac:dyDescent="0.3">
      <c r="A1" s="70" t="s">
        <v>30</v>
      </c>
      <c r="B1" s="70"/>
      <c r="C1" s="70"/>
      <c r="D1" s="70"/>
      <c r="E1" s="70"/>
      <c r="F1" s="70"/>
      <c r="G1" s="70"/>
      <c r="H1" s="70"/>
      <c r="I1" s="70"/>
    </row>
    <row r="2" spans="1:15" s="1" customFormat="1" ht="45.75" customHeight="1" thickBot="1" x14ac:dyDescent="0.3">
      <c r="A2" s="9"/>
      <c r="B2" s="10"/>
      <c r="C2" s="16" t="s">
        <v>1</v>
      </c>
      <c r="D2" s="16" t="s">
        <v>45</v>
      </c>
      <c r="E2" s="16" t="s">
        <v>42</v>
      </c>
      <c r="F2" s="11"/>
      <c r="G2" s="16" t="s">
        <v>46</v>
      </c>
      <c r="H2" s="16" t="s">
        <v>43</v>
      </c>
      <c r="I2" s="19" t="s">
        <v>44</v>
      </c>
      <c r="J2" s="24" t="s">
        <v>7</v>
      </c>
      <c r="K2" s="3" t="s">
        <v>3</v>
      </c>
      <c r="L2" s="27">
        <v>0.91666666666666663</v>
      </c>
      <c r="N2" s="5"/>
      <c r="O2" s="26" t="s">
        <v>8</v>
      </c>
    </row>
    <row r="3" spans="1:15" ht="30.75" thickBot="1" x14ac:dyDescent="0.3">
      <c r="A3" s="6" t="s">
        <v>4</v>
      </c>
      <c r="B3" s="64" t="s">
        <v>6</v>
      </c>
      <c r="C3" s="7"/>
      <c r="D3" s="68">
        <f>'Birim Ücretler'!B3</f>
        <v>30259.94</v>
      </c>
      <c r="E3" s="68">
        <f>'Birim Ücretler'!C3</f>
        <v>30259.94</v>
      </c>
      <c r="F3" s="17"/>
      <c r="G3" s="23">
        <f>C3*D3</f>
        <v>0</v>
      </c>
      <c r="H3" s="14">
        <f>C3*E3</f>
        <v>0</v>
      </c>
      <c r="I3" s="15">
        <f>H3*L2</f>
        <v>0</v>
      </c>
      <c r="J3" s="60"/>
    </row>
    <row r="4" spans="1:15" ht="30.75" thickBot="1" x14ac:dyDescent="0.3">
      <c r="A4" s="25" t="s">
        <v>5</v>
      </c>
      <c r="B4" s="64" t="s">
        <v>6</v>
      </c>
      <c r="C4" s="28"/>
      <c r="D4" s="29"/>
      <c r="E4" s="30"/>
      <c r="F4" s="18"/>
      <c r="G4" s="13"/>
      <c r="H4" s="14"/>
      <c r="I4" s="33"/>
      <c r="J4" s="45">
        <f>Ocak!J4-Şubat!C4+C3</f>
        <v>0</v>
      </c>
    </row>
    <row r="5" spans="1:15" ht="16.5" thickBot="1" x14ac:dyDescent="0.3">
      <c r="A5" s="12" t="s">
        <v>2</v>
      </c>
      <c r="B5" s="74"/>
      <c r="C5" s="75"/>
      <c r="D5" s="75"/>
      <c r="E5" s="75"/>
      <c r="F5" s="73"/>
      <c r="G5" s="20">
        <f>SUM(G3:G3)</f>
        <v>0</v>
      </c>
      <c r="H5" s="21"/>
      <c r="I5" s="22">
        <f>SUM(I3:I3)</f>
        <v>0</v>
      </c>
      <c r="N5" s="8"/>
    </row>
    <row r="6" spans="1:15" ht="19.5" thickBot="1" x14ac:dyDescent="0.35">
      <c r="H6" s="2" t="s">
        <v>23</v>
      </c>
      <c r="I6" s="43">
        <f>G5+I5</f>
        <v>0</v>
      </c>
      <c r="N6" s="8"/>
    </row>
    <row r="8" spans="1:15" x14ac:dyDescent="0.25">
      <c r="C8" s="8"/>
    </row>
    <row r="9" spans="1:15" x14ac:dyDescent="0.25">
      <c r="B9" s="8"/>
      <c r="C9" s="8"/>
    </row>
  </sheetData>
  <mergeCells count="2">
    <mergeCell ref="A1:I1"/>
    <mergeCell ref="B5:F5"/>
  </mergeCells>
  <pageMargins left="0.70866141732283472" right="0.70866141732283472" top="0.74803149606299213" bottom="0.74803149606299213" header="0.31496062992125984" footer="0.31496062992125984"/>
  <pageSetup paperSize="9" scale="55" orientation="landscape" verticalDpi="597" r:id="rId1"/>
  <headerFooter>
    <oddHeader>&amp;R&amp;G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O9"/>
  <sheetViews>
    <sheetView zoomScale="85" zoomScaleNormal="85" workbookViewId="0">
      <selection activeCell="I3" sqref="I3"/>
    </sheetView>
  </sheetViews>
  <sheetFormatPr defaultRowHeight="15" x14ac:dyDescent="0.25"/>
  <cols>
    <col min="1" max="1" width="23.28515625" style="2" bestFit="1" customWidth="1"/>
    <col min="2" max="2" width="23.140625" customWidth="1"/>
    <col min="3" max="3" width="11.42578125" customWidth="1"/>
    <col min="4" max="4" width="15.140625" customWidth="1"/>
    <col min="5" max="5" width="14.140625" customWidth="1"/>
    <col min="7" max="7" width="17.7109375" customWidth="1"/>
    <col min="8" max="8" width="17" customWidth="1"/>
    <col min="9" max="9" width="16.42578125" customWidth="1"/>
    <col min="10" max="11" width="15.7109375" customWidth="1"/>
    <col min="12" max="12" width="11.140625" style="4" customWidth="1"/>
    <col min="13" max="13" width="11" customWidth="1"/>
    <col min="14" max="14" width="11.5703125" customWidth="1"/>
    <col min="15" max="15" width="26.85546875" customWidth="1"/>
  </cols>
  <sheetData>
    <row r="1" spans="1:15" ht="15.75" thickBot="1" x14ac:dyDescent="0.3">
      <c r="A1" s="70" t="s">
        <v>31</v>
      </c>
      <c r="B1" s="70"/>
      <c r="C1" s="70"/>
      <c r="D1" s="70"/>
      <c r="E1" s="70"/>
      <c r="F1" s="70"/>
      <c r="G1" s="70"/>
      <c r="H1" s="70"/>
      <c r="I1" s="70"/>
    </row>
    <row r="2" spans="1:15" s="1" customFormat="1" ht="45.75" thickBot="1" x14ac:dyDescent="0.3">
      <c r="A2" s="9"/>
      <c r="B2" s="10"/>
      <c r="C2" s="16" t="s">
        <v>1</v>
      </c>
      <c r="D2" s="16" t="s">
        <v>45</v>
      </c>
      <c r="E2" s="16" t="s">
        <v>42</v>
      </c>
      <c r="F2" s="11"/>
      <c r="G2" s="16" t="s">
        <v>46</v>
      </c>
      <c r="H2" s="16" t="s">
        <v>43</v>
      </c>
      <c r="I2" s="19" t="s">
        <v>44</v>
      </c>
      <c r="J2" s="24" t="s">
        <v>7</v>
      </c>
      <c r="K2" s="3" t="s">
        <v>3</v>
      </c>
      <c r="L2" s="58">
        <v>0.83333333333333304</v>
      </c>
      <c r="N2" s="5"/>
      <c r="O2" s="26" t="s">
        <v>8</v>
      </c>
    </row>
    <row r="3" spans="1:15" ht="30.75" thickBot="1" x14ac:dyDescent="0.3">
      <c r="A3" s="6" t="s">
        <v>4</v>
      </c>
      <c r="B3" s="64" t="s">
        <v>6</v>
      </c>
      <c r="C3" s="7"/>
      <c r="D3" s="68">
        <f>'Birim Ücretler'!B3</f>
        <v>30259.94</v>
      </c>
      <c r="E3" s="68">
        <f>'Birim Ücretler'!C3</f>
        <v>30259.94</v>
      </c>
      <c r="F3" s="17"/>
      <c r="G3" s="23">
        <f>C3*D3</f>
        <v>0</v>
      </c>
      <c r="H3" s="14">
        <f>C3*E3</f>
        <v>0</v>
      </c>
      <c r="I3" s="15">
        <f>H3*L2</f>
        <v>0</v>
      </c>
      <c r="J3" s="60"/>
    </row>
    <row r="4" spans="1:15" ht="30.75" thickBot="1" x14ac:dyDescent="0.3">
      <c r="A4" s="25" t="s">
        <v>5</v>
      </c>
      <c r="B4" s="64" t="s">
        <v>6</v>
      </c>
      <c r="C4" s="28"/>
      <c r="D4" s="29"/>
      <c r="E4" s="30"/>
      <c r="F4" s="18"/>
      <c r="G4" s="13"/>
      <c r="H4" s="14"/>
      <c r="I4" s="33"/>
      <c r="J4" s="31">
        <f>Şubat!J4-Mart!C4+C3</f>
        <v>0</v>
      </c>
    </row>
    <row r="5" spans="1:15" ht="16.5" thickBot="1" x14ac:dyDescent="0.3">
      <c r="A5" s="12" t="s">
        <v>2</v>
      </c>
      <c r="B5" s="71"/>
      <c r="C5" s="72"/>
      <c r="D5" s="72"/>
      <c r="E5" s="72"/>
      <c r="F5" s="73"/>
      <c r="G5" s="61">
        <f>SUM(G3:G3)</f>
        <v>0</v>
      </c>
      <c r="H5" s="62"/>
      <c r="I5" s="63">
        <f>SUM(I3:I3)</f>
        <v>0</v>
      </c>
      <c r="N5" s="8"/>
    </row>
    <row r="6" spans="1:15" ht="19.5" thickBot="1" x14ac:dyDescent="0.35">
      <c r="H6" s="2" t="s">
        <v>23</v>
      </c>
      <c r="I6" s="43">
        <f>G5+I5</f>
        <v>0</v>
      </c>
      <c r="N6" s="8"/>
    </row>
    <row r="8" spans="1:15" x14ac:dyDescent="0.25">
      <c r="C8" s="8"/>
    </row>
    <row r="9" spans="1:15" x14ac:dyDescent="0.25">
      <c r="B9" s="8"/>
      <c r="C9" s="8"/>
    </row>
  </sheetData>
  <mergeCells count="2">
    <mergeCell ref="A1:I1"/>
    <mergeCell ref="B5:F5"/>
  </mergeCells>
  <pageMargins left="0.70866141732283472" right="0.70866141732283472" top="0.74803149606299213" bottom="0.74803149606299213" header="0.31496062992125984" footer="0.31496062992125984"/>
  <pageSetup paperSize="9" scale="54" orientation="landscape" verticalDpi="597" r:id="rId1"/>
  <headerFooter>
    <oddHeader>&amp;R&amp;G</oddHead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O9"/>
  <sheetViews>
    <sheetView zoomScale="85" zoomScaleNormal="85" workbookViewId="0">
      <selection activeCell="I3" sqref="I3"/>
    </sheetView>
  </sheetViews>
  <sheetFormatPr defaultRowHeight="15" x14ac:dyDescent="0.25"/>
  <cols>
    <col min="1" max="1" width="23.28515625" style="2" bestFit="1" customWidth="1"/>
    <col min="2" max="2" width="23.140625" customWidth="1"/>
    <col min="3" max="3" width="11.42578125" customWidth="1"/>
    <col min="4" max="4" width="14.7109375" customWidth="1"/>
    <col min="5" max="5" width="14" customWidth="1"/>
    <col min="7" max="7" width="17.7109375" customWidth="1"/>
    <col min="8" max="8" width="17" customWidth="1"/>
    <col min="9" max="9" width="16.42578125" customWidth="1"/>
    <col min="10" max="11" width="15.7109375" customWidth="1"/>
    <col min="12" max="12" width="11.140625" style="4" customWidth="1"/>
    <col min="13" max="13" width="11" customWidth="1"/>
    <col min="14" max="14" width="11.5703125" customWidth="1"/>
    <col min="15" max="15" width="26.85546875" customWidth="1"/>
  </cols>
  <sheetData>
    <row r="1" spans="1:15" ht="15.75" thickBot="1" x14ac:dyDescent="0.3">
      <c r="A1" s="70" t="s">
        <v>32</v>
      </c>
      <c r="B1" s="70"/>
      <c r="C1" s="70"/>
      <c r="D1" s="70"/>
      <c r="E1" s="70"/>
      <c r="F1" s="70"/>
      <c r="G1" s="70"/>
      <c r="H1" s="70"/>
      <c r="I1" s="70"/>
    </row>
    <row r="2" spans="1:15" s="1" customFormat="1" ht="45.75" thickBot="1" x14ac:dyDescent="0.3">
      <c r="A2" s="9"/>
      <c r="B2" s="10"/>
      <c r="C2" s="16" t="s">
        <v>1</v>
      </c>
      <c r="D2" s="16" t="s">
        <v>45</v>
      </c>
      <c r="E2" s="16" t="s">
        <v>42</v>
      </c>
      <c r="F2" s="11"/>
      <c r="G2" s="16" t="s">
        <v>46</v>
      </c>
      <c r="H2" s="16" t="s">
        <v>43</v>
      </c>
      <c r="I2" s="19" t="s">
        <v>44</v>
      </c>
      <c r="J2" s="24" t="s">
        <v>7</v>
      </c>
      <c r="K2" s="3" t="s">
        <v>3</v>
      </c>
      <c r="L2" s="58">
        <v>0.75</v>
      </c>
      <c r="N2" s="5"/>
      <c r="O2" s="26" t="s">
        <v>8</v>
      </c>
    </row>
    <row r="3" spans="1:15" ht="30.75" thickBot="1" x14ac:dyDescent="0.3">
      <c r="A3" s="6" t="s">
        <v>4</v>
      </c>
      <c r="B3" s="64" t="s">
        <v>6</v>
      </c>
      <c r="C3" s="7"/>
      <c r="D3" s="68">
        <f>'Birim Ücretler'!B3</f>
        <v>30259.94</v>
      </c>
      <c r="E3" s="68">
        <f>'Birim Ücretler'!C3</f>
        <v>30259.94</v>
      </c>
      <c r="F3" s="17"/>
      <c r="G3" s="23">
        <f>C3*D3</f>
        <v>0</v>
      </c>
      <c r="H3" s="14">
        <f>C3*E3</f>
        <v>0</v>
      </c>
      <c r="I3" s="15">
        <f>H3*L2</f>
        <v>0</v>
      </c>
      <c r="J3" s="60"/>
    </row>
    <row r="4" spans="1:15" ht="30.75" thickBot="1" x14ac:dyDescent="0.3">
      <c r="A4" s="25" t="s">
        <v>5</v>
      </c>
      <c r="B4" s="64" t="s">
        <v>6</v>
      </c>
      <c r="C4" s="28"/>
      <c r="D4" s="29"/>
      <c r="E4" s="30"/>
      <c r="F4" s="18"/>
      <c r="G4" s="13"/>
      <c r="H4" s="14"/>
      <c r="I4" s="33"/>
      <c r="J4" s="31">
        <f>Mart!J4-Nisan!C4+C3</f>
        <v>0</v>
      </c>
    </row>
    <row r="5" spans="1:15" ht="16.5" thickBot="1" x14ac:dyDescent="0.3">
      <c r="A5" s="12" t="s">
        <v>2</v>
      </c>
      <c r="B5" s="76"/>
      <c r="C5" s="77"/>
      <c r="D5" s="77"/>
      <c r="E5" s="77"/>
      <c r="F5" s="78"/>
      <c r="G5" s="61">
        <f>SUM(G3:G3)</f>
        <v>0</v>
      </c>
      <c r="H5" s="69"/>
      <c r="I5" s="61">
        <f>SUM(I3:I3)</f>
        <v>0</v>
      </c>
      <c r="N5" s="8"/>
    </row>
    <row r="6" spans="1:15" ht="19.5" thickBot="1" x14ac:dyDescent="0.35">
      <c r="H6" s="2" t="s">
        <v>23</v>
      </c>
      <c r="I6" s="43">
        <f>G5+I5</f>
        <v>0</v>
      </c>
      <c r="N6" s="8"/>
    </row>
    <row r="8" spans="1:15" x14ac:dyDescent="0.25">
      <c r="C8" s="8"/>
    </row>
    <row r="9" spans="1:15" x14ac:dyDescent="0.25">
      <c r="B9" s="8"/>
      <c r="C9" s="8"/>
    </row>
  </sheetData>
  <mergeCells count="2">
    <mergeCell ref="A1:I1"/>
    <mergeCell ref="B5:F5"/>
  </mergeCells>
  <pageMargins left="0.70866141732283472" right="0.70866141732283472" top="0.74803149606299213" bottom="0.74803149606299213" header="0.31496062992125984" footer="0.31496062992125984"/>
  <pageSetup paperSize="9" scale="54" orientation="landscape" verticalDpi="597" r:id="rId1"/>
  <headerFooter>
    <oddHeader>&amp;R&amp;G</oddHead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O9"/>
  <sheetViews>
    <sheetView zoomScale="85" zoomScaleNormal="85" workbookViewId="0">
      <selection activeCell="J4" sqref="J4"/>
    </sheetView>
  </sheetViews>
  <sheetFormatPr defaultRowHeight="15" x14ac:dyDescent="0.25"/>
  <cols>
    <col min="1" max="1" width="23.28515625" style="2" bestFit="1" customWidth="1"/>
    <col min="2" max="2" width="23.140625" customWidth="1"/>
    <col min="3" max="3" width="11.42578125" customWidth="1"/>
    <col min="4" max="4" width="14.140625" customWidth="1"/>
    <col min="5" max="5" width="13.85546875" customWidth="1"/>
    <col min="7" max="7" width="17.7109375" customWidth="1"/>
    <col min="8" max="8" width="17" customWidth="1"/>
    <col min="9" max="9" width="16.42578125" customWidth="1"/>
    <col min="10" max="11" width="15.7109375" customWidth="1"/>
    <col min="12" max="12" width="11.140625" style="4" customWidth="1"/>
    <col min="13" max="13" width="11" customWidth="1"/>
    <col min="14" max="14" width="11.5703125" customWidth="1"/>
    <col min="15" max="15" width="26.85546875" customWidth="1"/>
  </cols>
  <sheetData>
    <row r="1" spans="1:15" ht="15.75" thickBot="1" x14ac:dyDescent="0.3">
      <c r="A1" s="70" t="s">
        <v>33</v>
      </c>
      <c r="B1" s="70"/>
      <c r="C1" s="70"/>
      <c r="D1" s="70"/>
      <c r="E1" s="70"/>
      <c r="F1" s="70"/>
      <c r="G1" s="70"/>
      <c r="H1" s="70"/>
      <c r="I1" s="70"/>
    </row>
    <row r="2" spans="1:15" s="1" customFormat="1" ht="45.75" thickBot="1" x14ac:dyDescent="0.3">
      <c r="A2" s="9"/>
      <c r="B2" s="10"/>
      <c r="C2" s="16" t="s">
        <v>1</v>
      </c>
      <c r="D2" s="16" t="s">
        <v>45</v>
      </c>
      <c r="E2" s="16" t="s">
        <v>42</v>
      </c>
      <c r="F2" s="11"/>
      <c r="G2" s="16" t="s">
        <v>46</v>
      </c>
      <c r="H2" s="16" t="s">
        <v>43</v>
      </c>
      <c r="I2" s="19" t="s">
        <v>44</v>
      </c>
      <c r="J2" s="24" t="s">
        <v>7</v>
      </c>
      <c r="K2" s="3" t="s">
        <v>3</v>
      </c>
      <c r="L2" s="58">
        <v>0.66666666666666696</v>
      </c>
      <c r="N2" s="5"/>
      <c r="O2" s="26" t="s">
        <v>8</v>
      </c>
    </row>
    <row r="3" spans="1:15" ht="30.75" thickBot="1" x14ac:dyDescent="0.3">
      <c r="A3" s="6" t="s">
        <v>4</v>
      </c>
      <c r="B3" s="64" t="s">
        <v>6</v>
      </c>
      <c r="C3" s="7"/>
      <c r="D3" s="68">
        <f>'Birim Ücretler'!B3</f>
        <v>30259.94</v>
      </c>
      <c r="E3" s="68">
        <f>'Birim Ücretler'!C3</f>
        <v>30259.94</v>
      </c>
      <c r="F3" s="17"/>
      <c r="G3" s="23">
        <f>C3*D3</f>
        <v>0</v>
      </c>
      <c r="H3" s="14">
        <f>C3*E3</f>
        <v>0</v>
      </c>
      <c r="I3" s="15">
        <f>H3*L2</f>
        <v>0</v>
      </c>
      <c r="J3" s="60"/>
    </row>
    <row r="4" spans="1:15" ht="30.75" thickBot="1" x14ac:dyDescent="0.3">
      <c r="A4" s="25" t="s">
        <v>5</v>
      </c>
      <c r="B4" s="65" t="s">
        <v>6</v>
      </c>
      <c r="C4" s="28"/>
      <c r="D4" s="29"/>
      <c r="E4" s="30"/>
      <c r="F4" s="18"/>
      <c r="G4" s="13"/>
      <c r="H4" s="14"/>
      <c r="I4" s="33"/>
      <c r="J4" s="31">
        <f>Nisan!J4-Mayıs!C4+C3</f>
        <v>0</v>
      </c>
    </row>
    <row r="5" spans="1:15" ht="16.5" thickBot="1" x14ac:dyDescent="0.3">
      <c r="A5" s="12" t="s">
        <v>2</v>
      </c>
      <c r="B5" s="71"/>
      <c r="C5" s="72"/>
      <c r="D5" s="72"/>
      <c r="E5" s="72"/>
      <c r="F5" s="73"/>
      <c r="G5" s="61">
        <f>SUM(G3:G3)</f>
        <v>0</v>
      </c>
      <c r="H5" s="62"/>
      <c r="I5" s="63">
        <f>SUM(I3:I3)</f>
        <v>0</v>
      </c>
      <c r="N5" s="8"/>
    </row>
    <row r="6" spans="1:15" ht="19.5" thickBot="1" x14ac:dyDescent="0.35">
      <c r="H6" s="2" t="s">
        <v>23</v>
      </c>
      <c r="I6" s="43">
        <f>G5+I5</f>
        <v>0</v>
      </c>
      <c r="N6" s="8"/>
    </row>
    <row r="8" spans="1:15" x14ac:dyDescent="0.25">
      <c r="C8" s="8"/>
    </row>
    <row r="9" spans="1:15" x14ac:dyDescent="0.25">
      <c r="B9" s="8"/>
      <c r="C9" s="8"/>
    </row>
  </sheetData>
  <mergeCells count="2">
    <mergeCell ref="A1:I1"/>
    <mergeCell ref="B5:F5"/>
  </mergeCells>
  <pageMargins left="0.70866141732283472" right="0.70866141732283472" top="0.74803149606299213" bottom="0.74803149606299213" header="0.31496062992125984" footer="0.31496062992125984"/>
  <pageSetup paperSize="9" scale="55" orientation="landscape" verticalDpi="597" r:id="rId1"/>
  <headerFooter>
    <oddHeader>&amp;R&amp;G</oddHead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O9"/>
  <sheetViews>
    <sheetView zoomScale="85" zoomScaleNormal="85" workbookViewId="0">
      <selection activeCell="I3" sqref="I3"/>
    </sheetView>
  </sheetViews>
  <sheetFormatPr defaultRowHeight="15" x14ac:dyDescent="0.25"/>
  <cols>
    <col min="1" max="1" width="23.28515625" style="2" bestFit="1" customWidth="1"/>
    <col min="2" max="2" width="23.140625" customWidth="1"/>
    <col min="3" max="3" width="11.42578125" customWidth="1"/>
    <col min="4" max="4" width="14.7109375" customWidth="1"/>
    <col min="5" max="5" width="13.85546875" customWidth="1"/>
    <col min="7" max="7" width="17.7109375" customWidth="1"/>
    <col min="8" max="8" width="17" customWidth="1"/>
    <col min="9" max="9" width="16.42578125" customWidth="1"/>
    <col min="10" max="11" width="15.7109375" customWidth="1"/>
    <col min="12" max="12" width="11.140625" style="4" customWidth="1"/>
    <col min="13" max="13" width="11" customWidth="1"/>
    <col min="14" max="14" width="11.5703125" customWidth="1"/>
    <col min="15" max="15" width="26.85546875" customWidth="1"/>
  </cols>
  <sheetData>
    <row r="1" spans="1:15" ht="15.75" thickBot="1" x14ac:dyDescent="0.3">
      <c r="A1" s="70" t="s">
        <v>34</v>
      </c>
      <c r="B1" s="70"/>
      <c r="C1" s="70"/>
      <c r="D1" s="70"/>
      <c r="E1" s="70"/>
      <c r="F1" s="70"/>
      <c r="G1" s="70"/>
      <c r="H1" s="70"/>
      <c r="I1" s="70"/>
    </row>
    <row r="2" spans="1:15" s="1" customFormat="1" ht="45.75" thickBot="1" x14ac:dyDescent="0.3">
      <c r="A2" s="9"/>
      <c r="B2" s="10"/>
      <c r="C2" s="16" t="s">
        <v>1</v>
      </c>
      <c r="D2" s="16" t="s">
        <v>45</v>
      </c>
      <c r="E2" s="16" t="s">
        <v>42</v>
      </c>
      <c r="F2" s="11"/>
      <c r="G2" s="16" t="s">
        <v>46</v>
      </c>
      <c r="H2" s="16" t="s">
        <v>43</v>
      </c>
      <c r="I2" s="19" t="s">
        <v>44</v>
      </c>
      <c r="J2" s="24" t="s">
        <v>7</v>
      </c>
      <c r="K2" s="3" t="s">
        <v>3</v>
      </c>
      <c r="L2" s="27">
        <v>0.58333333333333304</v>
      </c>
      <c r="N2" s="5"/>
      <c r="O2" s="26" t="s">
        <v>8</v>
      </c>
    </row>
    <row r="3" spans="1:15" ht="30.75" thickBot="1" x14ac:dyDescent="0.3">
      <c r="A3" s="6" t="s">
        <v>4</v>
      </c>
      <c r="B3" s="64" t="s">
        <v>6</v>
      </c>
      <c r="C3" s="7"/>
      <c r="D3" s="68">
        <f>'Birim Ücretler'!B3</f>
        <v>30259.94</v>
      </c>
      <c r="E3" s="68">
        <f>'Birim Ücretler'!C3</f>
        <v>30259.94</v>
      </c>
      <c r="F3" s="17"/>
      <c r="G3" s="23">
        <f>C3*D3</f>
        <v>0</v>
      </c>
      <c r="H3" s="14">
        <f>C3*E3</f>
        <v>0</v>
      </c>
      <c r="I3" s="15">
        <f>H3*L2</f>
        <v>0</v>
      </c>
      <c r="J3" s="60"/>
    </row>
    <row r="4" spans="1:15" ht="30.75" thickBot="1" x14ac:dyDescent="0.3">
      <c r="A4" s="25" t="s">
        <v>5</v>
      </c>
      <c r="B4" s="64" t="s">
        <v>6</v>
      </c>
      <c r="C4" s="28"/>
      <c r="D4" s="29"/>
      <c r="E4" s="30"/>
      <c r="F4" s="18"/>
      <c r="G4" s="13"/>
      <c r="H4" s="14"/>
      <c r="I4" s="33"/>
      <c r="J4" s="31">
        <f>Mayıs!J4-Haziran!C4+C3</f>
        <v>0</v>
      </c>
    </row>
    <row r="5" spans="1:15" ht="16.5" thickBot="1" x14ac:dyDescent="0.3">
      <c r="A5" s="12" t="s">
        <v>2</v>
      </c>
      <c r="B5" s="71"/>
      <c r="C5" s="72"/>
      <c r="D5" s="72"/>
      <c r="E5" s="72"/>
      <c r="F5" s="73"/>
      <c r="G5" s="61">
        <f>SUM(G3:G3)</f>
        <v>0</v>
      </c>
      <c r="H5" s="62"/>
      <c r="I5" s="63">
        <f>SUM(I3:I3)</f>
        <v>0</v>
      </c>
      <c r="N5" s="8"/>
    </row>
    <row r="6" spans="1:15" ht="19.5" thickBot="1" x14ac:dyDescent="0.35">
      <c r="H6" s="2" t="s">
        <v>23</v>
      </c>
      <c r="I6" s="43">
        <f>G5+I5</f>
        <v>0</v>
      </c>
      <c r="N6" s="8"/>
    </row>
    <row r="8" spans="1:15" x14ac:dyDescent="0.25">
      <c r="C8" s="8"/>
    </row>
    <row r="9" spans="1:15" x14ac:dyDescent="0.25">
      <c r="B9" s="8"/>
      <c r="C9" s="8"/>
    </row>
  </sheetData>
  <mergeCells count="2">
    <mergeCell ref="A1:I1"/>
    <mergeCell ref="B5:F5"/>
  </mergeCells>
  <pageMargins left="0.70866141732283472" right="0.70866141732283472" top="0.74803149606299213" bottom="0.74803149606299213" header="0.31496062992125984" footer="0.31496062992125984"/>
  <pageSetup paperSize="9" scale="54" orientation="landscape" verticalDpi="597" r:id="rId1"/>
  <headerFooter>
    <oddHeader>&amp;R&amp;G</oddHead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O9"/>
  <sheetViews>
    <sheetView zoomScale="85" zoomScaleNormal="85" workbookViewId="0">
      <selection activeCell="I3" sqref="I3"/>
    </sheetView>
  </sheetViews>
  <sheetFormatPr defaultRowHeight="15" x14ac:dyDescent="0.25"/>
  <cols>
    <col min="1" max="1" width="23.28515625" style="2" bestFit="1" customWidth="1"/>
    <col min="2" max="2" width="23.140625" customWidth="1"/>
    <col min="3" max="3" width="11.42578125" customWidth="1"/>
    <col min="4" max="4" width="14.140625" customWidth="1"/>
    <col min="5" max="5" width="14.42578125" customWidth="1"/>
    <col min="7" max="7" width="17.7109375" customWidth="1"/>
    <col min="8" max="8" width="17" customWidth="1"/>
    <col min="9" max="9" width="16.42578125" customWidth="1"/>
    <col min="10" max="11" width="15.7109375" customWidth="1"/>
    <col min="12" max="12" width="11.140625" style="4" customWidth="1"/>
    <col min="13" max="13" width="11" customWidth="1"/>
    <col min="14" max="14" width="11.5703125" customWidth="1"/>
    <col min="15" max="15" width="26.85546875" customWidth="1"/>
  </cols>
  <sheetData>
    <row r="1" spans="1:15" ht="15.75" thickBot="1" x14ac:dyDescent="0.3">
      <c r="A1" s="70" t="s">
        <v>35</v>
      </c>
      <c r="B1" s="70"/>
      <c r="C1" s="70"/>
      <c r="D1" s="70"/>
      <c r="E1" s="70"/>
      <c r="F1" s="70"/>
      <c r="G1" s="70"/>
      <c r="H1" s="70"/>
      <c r="I1" s="70"/>
    </row>
    <row r="2" spans="1:15" s="1" customFormat="1" ht="45.75" thickBot="1" x14ac:dyDescent="0.3">
      <c r="A2" s="9"/>
      <c r="B2" s="10"/>
      <c r="C2" s="16" t="s">
        <v>1</v>
      </c>
      <c r="D2" s="16" t="s">
        <v>45</v>
      </c>
      <c r="E2" s="16" t="s">
        <v>42</v>
      </c>
      <c r="F2" s="11"/>
      <c r="G2" s="16" t="s">
        <v>46</v>
      </c>
      <c r="H2" s="16" t="s">
        <v>43</v>
      </c>
      <c r="I2" s="19" t="s">
        <v>44</v>
      </c>
      <c r="J2" s="24" t="s">
        <v>7</v>
      </c>
      <c r="K2" s="3" t="s">
        <v>3</v>
      </c>
      <c r="L2" s="58">
        <v>0.5</v>
      </c>
      <c r="N2" s="5"/>
      <c r="O2" s="26" t="s">
        <v>8</v>
      </c>
    </row>
    <row r="3" spans="1:15" ht="30.75" thickBot="1" x14ac:dyDescent="0.3">
      <c r="A3" s="6" t="s">
        <v>4</v>
      </c>
      <c r="B3" s="64" t="s">
        <v>6</v>
      </c>
      <c r="C3" s="7"/>
      <c r="D3" s="68">
        <f>'Birim Ücretler'!B3</f>
        <v>30259.94</v>
      </c>
      <c r="E3" s="68">
        <f>'Birim Ücretler'!C3</f>
        <v>30259.94</v>
      </c>
      <c r="F3" s="17"/>
      <c r="G3" s="23">
        <f>C3*D3</f>
        <v>0</v>
      </c>
      <c r="H3" s="14">
        <f>C3*E3</f>
        <v>0</v>
      </c>
      <c r="I3" s="15">
        <f>H3*L2</f>
        <v>0</v>
      </c>
      <c r="J3" s="60"/>
    </row>
    <row r="4" spans="1:15" ht="30.75" thickBot="1" x14ac:dyDescent="0.3">
      <c r="A4" s="25" t="s">
        <v>5</v>
      </c>
      <c r="B4" s="64" t="s">
        <v>6</v>
      </c>
      <c r="C4" s="28"/>
      <c r="D4" s="29"/>
      <c r="E4" s="30"/>
      <c r="F4" s="18"/>
      <c r="G4" s="13"/>
      <c r="H4" s="14"/>
      <c r="I4" s="33"/>
      <c r="J4" s="31">
        <f>Haziran!J4-Temmuz!C4+C3</f>
        <v>0</v>
      </c>
    </row>
    <row r="5" spans="1:15" ht="16.5" thickBot="1" x14ac:dyDescent="0.3">
      <c r="A5" s="12" t="s">
        <v>2</v>
      </c>
      <c r="B5" s="71"/>
      <c r="C5" s="72"/>
      <c r="D5" s="72"/>
      <c r="E5" s="72"/>
      <c r="F5" s="73"/>
      <c r="G5" s="61">
        <f>SUM(G3:G3)</f>
        <v>0</v>
      </c>
      <c r="H5" s="62"/>
      <c r="I5" s="63">
        <f>SUM(I3:I3)</f>
        <v>0</v>
      </c>
      <c r="N5" s="8"/>
    </row>
    <row r="6" spans="1:15" ht="19.5" thickBot="1" x14ac:dyDescent="0.35">
      <c r="H6" s="2" t="s">
        <v>23</v>
      </c>
      <c r="I6" s="43">
        <f>G5+I5</f>
        <v>0</v>
      </c>
      <c r="N6" s="8"/>
    </row>
    <row r="8" spans="1:15" x14ac:dyDescent="0.25">
      <c r="C8" s="8"/>
    </row>
    <row r="9" spans="1:15" x14ac:dyDescent="0.25">
      <c r="B9" s="8"/>
      <c r="C9" s="8"/>
    </row>
  </sheetData>
  <mergeCells count="2">
    <mergeCell ref="A1:I1"/>
    <mergeCell ref="B5:F5"/>
  </mergeCells>
  <pageMargins left="0.70866141732283472" right="0.70866141732283472" top="0.74803149606299213" bottom="0.74803149606299213" header="0.31496062992125984" footer="0.31496062992125984"/>
  <pageSetup paperSize="9" scale="54" orientation="landscape" verticalDpi="597" r:id="rId1"/>
  <headerFooter>
    <oddHeader>&amp;R&amp;G</oddHead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O9"/>
  <sheetViews>
    <sheetView zoomScale="85" zoomScaleNormal="85" workbookViewId="0">
      <selection activeCell="I3" sqref="I3"/>
    </sheetView>
  </sheetViews>
  <sheetFormatPr defaultRowHeight="15" x14ac:dyDescent="0.25"/>
  <cols>
    <col min="1" max="1" width="23.28515625" style="2" bestFit="1" customWidth="1"/>
    <col min="2" max="2" width="23.140625" customWidth="1"/>
    <col min="3" max="3" width="11.42578125" customWidth="1"/>
    <col min="4" max="4" width="14.85546875" customWidth="1"/>
    <col min="5" max="5" width="14.5703125" customWidth="1"/>
    <col min="7" max="7" width="17.7109375" customWidth="1"/>
    <col min="8" max="8" width="17" customWidth="1"/>
    <col min="9" max="9" width="16.42578125" customWidth="1"/>
    <col min="10" max="11" width="15.7109375" customWidth="1"/>
    <col min="12" max="12" width="11.140625" style="4" customWidth="1"/>
    <col min="13" max="13" width="11" customWidth="1"/>
    <col min="14" max="14" width="11.5703125" customWidth="1"/>
    <col min="15" max="15" width="26.85546875" customWidth="1"/>
  </cols>
  <sheetData>
    <row r="1" spans="1:15" ht="15.75" thickBot="1" x14ac:dyDescent="0.3">
      <c r="A1" s="70" t="s">
        <v>36</v>
      </c>
      <c r="B1" s="70"/>
      <c r="C1" s="70"/>
      <c r="D1" s="70"/>
      <c r="E1" s="70"/>
      <c r="F1" s="70"/>
      <c r="G1" s="70"/>
      <c r="H1" s="70"/>
      <c r="I1" s="70"/>
    </row>
    <row r="2" spans="1:15" s="1" customFormat="1" ht="45.75" thickBot="1" x14ac:dyDescent="0.3">
      <c r="A2" s="9"/>
      <c r="B2" s="10"/>
      <c r="C2" s="16" t="s">
        <v>1</v>
      </c>
      <c r="D2" s="16" t="s">
        <v>45</v>
      </c>
      <c r="E2" s="16" t="s">
        <v>42</v>
      </c>
      <c r="F2" s="11"/>
      <c r="G2" s="16" t="s">
        <v>46</v>
      </c>
      <c r="H2" s="16" t="s">
        <v>43</v>
      </c>
      <c r="I2" s="19" t="s">
        <v>44</v>
      </c>
      <c r="J2" s="24" t="s">
        <v>7</v>
      </c>
      <c r="K2" s="3" t="s">
        <v>3</v>
      </c>
      <c r="L2" s="27">
        <v>0.41666666666666602</v>
      </c>
      <c r="N2" s="5"/>
      <c r="O2" s="26" t="s">
        <v>8</v>
      </c>
    </row>
    <row r="3" spans="1:15" ht="30.75" thickBot="1" x14ac:dyDescent="0.3">
      <c r="A3" s="6" t="s">
        <v>4</v>
      </c>
      <c r="B3" s="64" t="s">
        <v>6</v>
      </c>
      <c r="C3" s="7"/>
      <c r="D3" s="68">
        <f>'Birim Ücretler'!B3</f>
        <v>30259.94</v>
      </c>
      <c r="E3" s="68">
        <f>'Birim Ücretler'!C3</f>
        <v>30259.94</v>
      </c>
      <c r="F3" s="17"/>
      <c r="G3" s="23">
        <f>C3*D3</f>
        <v>0</v>
      </c>
      <c r="H3" s="14">
        <f>C3*E3</f>
        <v>0</v>
      </c>
      <c r="I3" s="15">
        <f>H3*L2</f>
        <v>0</v>
      </c>
      <c r="J3" s="60"/>
    </row>
    <row r="4" spans="1:15" ht="30.75" thickBot="1" x14ac:dyDescent="0.3">
      <c r="A4" s="25" t="s">
        <v>5</v>
      </c>
      <c r="B4" s="64" t="s">
        <v>6</v>
      </c>
      <c r="C4" s="28"/>
      <c r="D4" s="29"/>
      <c r="E4" s="30"/>
      <c r="F4" s="18"/>
      <c r="G4" s="13"/>
      <c r="H4" s="14"/>
      <c r="I4" s="33"/>
      <c r="J4" s="31">
        <f>Temmuz!J4-Ağustos!C4+C3</f>
        <v>0</v>
      </c>
    </row>
    <row r="5" spans="1:15" ht="16.5" thickBot="1" x14ac:dyDescent="0.3">
      <c r="A5" s="12" t="s">
        <v>2</v>
      </c>
      <c r="B5" s="71"/>
      <c r="C5" s="72"/>
      <c r="D5" s="72"/>
      <c r="E5" s="72"/>
      <c r="F5" s="73"/>
      <c r="G5" s="61">
        <f>SUM(G3:G3)</f>
        <v>0</v>
      </c>
      <c r="H5" s="62"/>
      <c r="I5" s="63">
        <f>SUM(I3:I3)</f>
        <v>0</v>
      </c>
      <c r="N5" s="8"/>
    </row>
    <row r="6" spans="1:15" ht="19.5" thickBot="1" x14ac:dyDescent="0.35">
      <c r="H6" s="2" t="s">
        <v>23</v>
      </c>
      <c r="I6" s="43">
        <f>G5+I5</f>
        <v>0</v>
      </c>
      <c r="N6" s="8"/>
    </row>
    <row r="8" spans="1:15" x14ac:dyDescent="0.25">
      <c r="C8" s="8"/>
    </row>
    <row r="9" spans="1:15" x14ac:dyDescent="0.25">
      <c r="B9" s="8"/>
      <c r="C9" s="8"/>
    </row>
  </sheetData>
  <mergeCells count="2">
    <mergeCell ref="A1:I1"/>
    <mergeCell ref="B5:F5"/>
  </mergeCells>
  <pageMargins left="0.70866141732283472" right="0.70866141732283472" top="0.74803149606299213" bottom="0.74803149606299213" header="0.31496062992125984" footer="0.31496062992125984"/>
  <pageSetup paperSize="9" scale="54" orientation="landscape" verticalDpi="597" r:id="rId1"/>
  <headerFooter>
    <oddHeader>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15</vt:i4>
      </vt:variant>
    </vt:vector>
  </HeadingPairs>
  <TitlesOfParts>
    <vt:vector size="15" baseType="lpstr">
      <vt:lpstr>Yıllık Kullanma Ücretleri</vt:lpstr>
      <vt:lpstr>Ocak</vt:lpstr>
      <vt:lpstr>Şubat</vt:lpstr>
      <vt:lpstr>Mart</vt:lpstr>
      <vt:lpstr>Nisan</vt:lpstr>
      <vt:lpstr>Mayıs</vt:lpstr>
      <vt:lpstr>Haziran</vt:lpstr>
      <vt:lpstr>Temmuz</vt:lpstr>
      <vt:lpstr>Ağustos</vt:lpstr>
      <vt:lpstr>Eylül</vt:lpstr>
      <vt:lpstr>Ekim</vt:lpstr>
      <vt:lpstr>Kasım</vt:lpstr>
      <vt:lpstr>Aralık</vt:lpstr>
      <vt:lpstr>Tahakkuk</vt:lpstr>
      <vt:lpstr>Birim Ücretler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2006-09-26T09:04:32Z</dcterms:created>
  <dcterms:modified xsi:type="dcterms:W3CDTF">2025-11-28T13:55:12Z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jDocumentLabelXML">
    <vt:lpwstr>&lt;?xml version="1.0" encoding="us-ascii"?&gt;&lt;sisl xmlns:xsd="http://www.w3.org/2001/XMLSchema" xmlns:xsi="http://www.w3.org/2001/XMLSchema-instance" sislVersion="0" policy="06b88be1-581b-4ca2-b20f-13331b601e41" origin="userSelected" xmlns="http://www.boldonj</vt:lpwstr>
  </property>
  <property fmtid="{D5CDD505-2E9C-101B-9397-08002B2CF9AE}" pid="3" name="bjDocumentLabelXML-0">
    <vt:lpwstr>ames.com/2008/01/sie/internal/label"&gt;&lt;element uid="id_classification_unclassified" value="" /&gt;&lt;/sisl&gt;</vt:lpwstr>
  </property>
  <property fmtid="{D5CDD505-2E9C-101B-9397-08002B2CF9AE}" pid="4" name="bjLabelRefreshRequired">
    <vt:lpwstr>FileClassifier</vt:lpwstr>
  </property>
  <property fmtid="{D5CDD505-2E9C-101B-9397-08002B2CF9AE}" pid="5" name="geodilabelclass">
    <vt:lpwstr>id_classification_kurumozel=d36d9a67-b760-4689-ad88-96381e595636</vt:lpwstr>
  </property>
  <property fmtid="{D5CDD505-2E9C-101B-9397-08002B2CF9AE}" pid="6" name="geodilabeluser">
    <vt:lpwstr>user=enis.cakir</vt:lpwstr>
  </property>
  <property fmtid="{D5CDD505-2E9C-101B-9397-08002B2CF9AE}" pid="7" name="geodilabeltime">
    <vt:lpwstr>datetime=2024-11-27T08:22:53.974Z</vt:lpwstr>
  </property>
</Properties>
</file>